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updateLinks="never"/>
  <xr:revisionPtr revIDLastSave="0" documentId="13_ncr:1_{41167E4D-B65F-4238-A555-76F1C522CB94}" xr6:coauthVersionLast="47" xr6:coauthVersionMax="47" xr10:uidLastSave="{00000000-0000-0000-0000-000000000000}"/>
  <bookViews>
    <workbookView xWindow="-120" yWindow="-120" windowWidth="29040" windowHeight="15840" activeTab="12" xr2:uid="{00000000-000D-0000-FFFF-FFFF0000000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'C.R1'!$A$1:$V$17</definedName>
    <definedName name="_xlnm.Print_Area" localSheetId="22">'C.R10'!$A$1:$V$12</definedName>
    <definedName name="_xlnm.Print_Area" localSheetId="23">'C.R11'!$A$1:$V$13</definedName>
    <definedName name="_xlnm.Print_Area" localSheetId="14">'C.R2'!$A$1:$V$17</definedName>
    <definedName name="_xlnm.Print_Area" localSheetId="15">'C.R3'!$A$1:$V$21</definedName>
    <definedName name="_xlnm.Print_Area" localSheetId="16">'C.R4'!$A$1:$V$20</definedName>
    <definedName name="_xlnm.Print_Area" localSheetId="17">'C.R5'!$A$1:$V$13</definedName>
    <definedName name="_xlnm.Print_Area" localSheetId="18">'C.R6'!$A$1:$V$15</definedName>
    <definedName name="_xlnm.Print_Area" localSheetId="19">'C.R7'!$A$1:$V$14</definedName>
    <definedName name="_xlnm.Print_Area" localSheetId="20">'C.R8'!$A$1:$V$13</definedName>
    <definedName name="_xlnm.Print_Area" localSheetId="21">'C.R9'!$A$1:$V$11</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S.R2!$A$1:$V$11</definedName>
    <definedName name="_xlnm.Print_Area" localSheetId="4">S.R3!$A$1:$V$11</definedName>
    <definedName name="_xlnm.Print_Area" localSheetId="5">S.R4!$A$1:$V$12</definedName>
    <definedName name="_xlnm.Print_Area" localSheetId="6">S.R5!$A$1:$V$14</definedName>
    <definedName name="_xlnm.Print_Area" localSheetId="7">S.R6!$A$1:$V$14</definedName>
    <definedName name="_xlnm.Print_Area" localSheetId="8">S.R7!$A$1:$V$12</definedName>
    <definedName name="_xlnm.Print_Area" localSheetId="9">S.R8!$A$1:$V$12</definedName>
    <definedName name="_xlnm.Print_Area" localSheetId="10">S.R9!$A$1:$V$15</definedName>
    <definedName name="_xlnm.Print_Area" localSheetId="11">S.RX!$A$1:$V$12</definedName>
    <definedName name="negative" localSheetId="12">[1]PR1!$C$54:$C$58</definedName>
    <definedName name="negative" localSheetId="34">[2]GP1!$C$51:$C$55</definedName>
    <definedName name="negative" localSheetId="13">'C.R1'!$E$40:$E$44</definedName>
    <definedName name="negative" localSheetId="22">'C.R10'!$E$35:$E$39</definedName>
    <definedName name="negative" localSheetId="23">'C.R11'!$E$36:$E$40</definedName>
    <definedName name="negative" localSheetId="14">'C.R2'!$E$40:$E$44</definedName>
    <definedName name="negative" localSheetId="15">'C.R3'!$E$44:$E$48</definedName>
    <definedName name="negative" localSheetId="16">'C.R4'!$E$43:$E$47</definedName>
    <definedName name="negative" localSheetId="17">'C.R5'!$E$36:$E$40</definedName>
    <definedName name="negative" localSheetId="18">'C.R6'!$E$38:$E$42</definedName>
    <definedName name="negative" localSheetId="19">'C.R7'!$E$37:$E$41</definedName>
    <definedName name="negative" localSheetId="20">'C.R8'!$E$36:$E$40</definedName>
    <definedName name="negative" localSheetId="21">'C.R9'!$E$34:$E$38</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S.R2!$E$34:$E$38</definedName>
    <definedName name="negative" localSheetId="4">S.R3!$E$34:$E$38</definedName>
    <definedName name="negative" localSheetId="5">S.R4!$E$35:$E$39</definedName>
    <definedName name="negative" localSheetId="6">S.R5!$E$37:$E$41</definedName>
    <definedName name="negative" localSheetId="7">S.R6!$E$37:$E$41</definedName>
    <definedName name="negative" localSheetId="8">S.R7!$E$35:$E$39</definedName>
    <definedName name="negative" localSheetId="9">S.R8!$E$35:$E$39</definedName>
    <definedName name="negative" localSheetId="10">S.R9!$E$38:$E$42</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'C.R1'!$D$40:$D$44</definedName>
    <definedName name="positive" localSheetId="22">'C.R10'!$D$35:$D$39</definedName>
    <definedName name="positive" localSheetId="23">'C.R11'!$D$36:$D$40</definedName>
    <definedName name="positive" localSheetId="14">'C.R2'!$D$40:$D$44</definedName>
    <definedName name="positive" localSheetId="15">'C.R3'!$D$44:$D$48</definedName>
    <definedName name="positive" localSheetId="16">'C.R4'!$D$43:$D$47</definedName>
    <definedName name="positive" localSheetId="17">'C.R5'!$D$36:$D$40</definedName>
    <definedName name="positive" localSheetId="18">'C.R6'!$D$38:$D$42</definedName>
    <definedName name="positive" localSheetId="19">'C.R7'!$D$37:$D$41</definedName>
    <definedName name="positive" localSheetId="20">'C.R8'!$D$36:$D$40</definedName>
    <definedName name="positive" localSheetId="21">'C.R9'!$D$34:$D$38</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S.R2!$D$34:$D$38</definedName>
    <definedName name="positive" localSheetId="4">S.R3!$D$34:$D$38</definedName>
    <definedName name="positive" localSheetId="5">S.R4!$D$35:$D$39</definedName>
    <definedName name="positive" localSheetId="6">S.R5!$D$37:$D$41</definedName>
    <definedName name="positive" localSheetId="7">S.R6!$D$37:$D$41</definedName>
    <definedName name="positive" localSheetId="8">S.R7!$D$35:$D$39</definedName>
    <definedName name="positive" localSheetId="9">S.R8!$D$35:$D$39</definedName>
    <definedName name="positive" localSheetId="10">S.R9!$D$38:$D$42</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32" l="1"/>
  <c r="M12" i="82"/>
  <c r="U12" i="82" s="1"/>
  <c r="L12" i="82"/>
  <c r="T12" i="82" s="1"/>
  <c r="V12" i="82" s="1"/>
  <c r="E12" i="82"/>
  <c r="U11" i="82"/>
  <c r="T11" i="82"/>
  <c r="V11" i="82" s="1"/>
  <c r="N11" i="82"/>
  <c r="M11" i="82"/>
  <c r="L11" i="82"/>
  <c r="E11" i="82"/>
  <c r="M10" i="82"/>
  <c r="U10" i="82" s="1"/>
  <c r="L10" i="82"/>
  <c r="N10" i="82" s="1"/>
  <c r="E10" i="82"/>
  <c r="E13" i="82" s="1"/>
  <c r="U11" i="81"/>
  <c r="T11" i="81"/>
  <c r="V11" i="81" s="1"/>
  <c r="N11" i="81"/>
  <c r="M11" i="81"/>
  <c r="L11" i="81"/>
  <c r="E11" i="81"/>
  <c r="U10" i="81"/>
  <c r="V10" i="81" s="1"/>
  <c r="V12" i="81" s="1"/>
  <c r="T10" i="81"/>
  <c r="M10" i="81"/>
  <c r="L10" i="81"/>
  <c r="N10" i="81" s="1"/>
  <c r="N12" i="81" s="1"/>
  <c r="E10" i="81"/>
  <c r="E12" i="81" s="1"/>
  <c r="E11" i="101"/>
  <c r="M10" i="101"/>
  <c r="U10" i="101" s="1"/>
  <c r="L10" i="101"/>
  <c r="T10" i="101" s="1"/>
  <c r="V10" i="101" s="1"/>
  <c r="V11" i="101" s="1"/>
  <c r="E10" i="101"/>
  <c r="E13" i="80"/>
  <c r="M12" i="80"/>
  <c r="U12" i="80" s="1"/>
  <c r="L12" i="80"/>
  <c r="T12" i="80" s="1"/>
  <c r="V12" i="80" s="1"/>
  <c r="E12" i="80"/>
  <c r="M11" i="80"/>
  <c r="U11" i="80" s="1"/>
  <c r="L11" i="80"/>
  <c r="T11" i="80" s="1"/>
  <c r="V11" i="80" s="1"/>
  <c r="E11" i="80"/>
  <c r="M10" i="80"/>
  <c r="U10" i="80" s="1"/>
  <c r="L10" i="80"/>
  <c r="T10" i="80" s="1"/>
  <c r="E10" i="80"/>
  <c r="T13" i="79"/>
  <c r="M13" i="79"/>
  <c r="U13" i="79" s="1"/>
  <c r="L13" i="79"/>
  <c r="E13" i="79"/>
  <c r="M12" i="79"/>
  <c r="U12" i="79" s="1"/>
  <c r="L12" i="79"/>
  <c r="T12" i="79" s="1"/>
  <c r="V12" i="79" s="1"/>
  <c r="E12" i="79"/>
  <c r="U11" i="79"/>
  <c r="T11" i="79"/>
  <c r="V11" i="79" s="1"/>
  <c r="M11" i="79"/>
  <c r="L11" i="79"/>
  <c r="N11" i="79" s="1"/>
  <c r="E11" i="79"/>
  <c r="M10" i="79"/>
  <c r="U10" i="79" s="1"/>
  <c r="L10" i="79"/>
  <c r="T10" i="79" s="1"/>
  <c r="V10" i="79" s="1"/>
  <c r="E10" i="79"/>
  <c r="E14" i="79" s="1"/>
  <c r="U14" i="78"/>
  <c r="T14" i="78"/>
  <c r="V14" i="78" s="1"/>
  <c r="N14" i="78"/>
  <c r="M14" i="78"/>
  <c r="L14" i="78"/>
  <c r="E14" i="78"/>
  <c r="M13" i="78"/>
  <c r="U13" i="78" s="1"/>
  <c r="L13" i="78"/>
  <c r="T13" i="78" s="1"/>
  <c r="V13" i="78" s="1"/>
  <c r="E13" i="78"/>
  <c r="U12" i="78"/>
  <c r="M12" i="78"/>
  <c r="L12" i="78"/>
  <c r="T12" i="78" s="1"/>
  <c r="V12" i="78" s="1"/>
  <c r="E12" i="78"/>
  <c r="M11" i="78"/>
  <c r="U11" i="78" s="1"/>
  <c r="L11" i="78"/>
  <c r="T11" i="78" s="1"/>
  <c r="V11" i="78" s="1"/>
  <c r="E11" i="78"/>
  <c r="E15" i="78" s="1"/>
  <c r="M10" i="78"/>
  <c r="U10" i="78" s="1"/>
  <c r="L10" i="78"/>
  <c r="T10" i="78" s="1"/>
  <c r="V10" i="78" s="1"/>
  <c r="V15" i="78" s="1"/>
  <c r="E10" i="78"/>
  <c r="E13" i="77"/>
  <c r="M12" i="77"/>
  <c r="U12" i="77" s="1"/>
  <c r="L12" i="77"/>
  <c r="T12" i="77" s="1"/>
  <c r="V12" i="77" s="1"/>
  <c r="E12" i="77"/>
  <c r="M11" i="77"/>
  <c r="U11" i="77" s="1"/>
  <c r="L11" i="77"/>
  <c r="T11" i="77" s="1"/>
  <c r="V11" i="77" s="1"/>
  <c r="E11" i="77"/>
  <c r="M10" i="77"/>
  <c r="U10" i="77" s="1"/>
  <c r="L10" i="77"/>
  <c r="N10" i="77" s="1"/>
  <c r="E10" i="77"/>
  <c r="M19" i="76"/>
  <c r="U19" i="76" s="1"/>
  <c r="L19" i="76"/>
  <c r="N19" i="76" s="1"/>
  <c r="E19" i="76"/>
  <c r="U18" i="76"/>
  <c r="T18" i="76"/>
  <c r="V18" i="76" s="1"/>
  <c r="N18" i="76"/>
  <c r="M18" i="76"/>
  <c r="L18" i="76"/>
  <c r="E18" i="76"/>
  <c r="U17" i="76"/>
  <c r="T17" i="76"/>
  <c r="V17" i="76" s="1"/>
  <c r="N17" i="76"/>
  <c r="M17" i="76"/>
  <c r="L17" i="76"/>
  <c r="E17" i="76"/>
  <c r="U16" i="76"/>
  <c r="M16" i="76"/>
  <c r="L16" i="76"/>
  <c r="T16" i="76" s="1"/>
  <c r="V16" i="76" s="1"/>
  <c r="E16" i="76"/>
  <c r="U15" i="76"/>
  <c r="M15" i="76"/>
  <c r="L15" i="76"/>
  <c r="T15" i="76" s="1"/>
  <c r="V15" i="76" s="1"/>
  <c r="E15" i="76"/>
  <c r="M14" i="76"/>
  <c r="U14" i="76" s="1"/>
  <c r="L14" i="76"/>
  <c r="N14" i="76" s="1"/>
  <c r="E14" i="76"/>
  <c r="T13" i="76"/>
  <c r="M13" i="76"/>
  <c r="N13" i="76" s="1"/>
  <c r="L13" i="76"/>
  <c r="E13" i="76"/>
  <c r="T12" i="76"/>
  <c r="M12" i="76"/>
  <c r="U12" i="76" s="1"/>
  <c r="L12" i="76"/>
  <c r="E12" i="76"/>
  <c r="U11" i="76"/>
  <c r="T11" i="76"/>
  <c r="V11" i="76" s="1"/>
  <c r="M11" i="76"/>
  <c r="N11" i="76" s="1"/>
  <c r="L11" i="76"/>
  <c r="E11" i="76"/>
  <c r="U10" i="76"/>
  <c r="T10" i="76"/>
  <c r="V10" i="76" s="1"/>
  <c r="M10" i="76"/>
  <c r="L10" i="76"/>
  <c r="N10" i="76" s="1"/>
  <c r="E10" i="76"/>
  <c r="E20" i="76" s="1"/>
  <c r="M20" i="75"/>
  <c r="U20" i="75" s="1"/>
  <c r="L20" i="75"/>
  <c r="T20" i="75" s="1"/>
  <c r="V20" i="75" s="1"/>
  <c r="E20" i="75"/>
  <c r="U19" i="75"/>
  <c r="M19" i="75"/>
  <c r="L19" i="75"/>
  <c r="T19" i="75" s="1"/>
  <c r="V19" i="75" s="1"/>
  <c r="E19" i="75"/>
  <c r="U18" i="75"/>
  <c r="T18" i="75"/>
  <c r="V18" i="75" s="1"/>
  <c r="N18" i="75"/>
  <c r="M18" i="75"/>
  <c r="L18" i="75"/>
  <c r="E18" i="75"/>
  <c r="T17" i="75"/>
  <c r="M17" i="75"/>
  <c r="N17" i="75" s="1"/>
  <c r="L17" i="75"/>
  <c r="E17" i="75"/>
  <c r="U16" i="75"/>
  <c r="V16" i="75" s="1"/>
  <c r="T16" i="75"/>
  <c r="M16" i="75"/>
  <c r="N16" i="75" s="1"/>
  <c r="L16" i="75"/>
  <c r="E16" i="75"/>
  <c r="M15" i="75"/>
  <c r="U15" i="75" s="1"/>
  <c r="L15" i="75"/>
  <c r="T15" i="75" s="1"/>
  <c r="V15" i="75" s="1"/>
  <c r="E15" i="75"/>
  <c r="U14" i="75"/>
  <c r="T14" i="75"/>
  <c r="V14" i="75" s="1"/>
  <c r="M14" i="75"/>
  <c r="L14" i="75"/>
  <c r="N14" i="75" s="1"/>
  <c r="E14" i="75"/>
  <c r="T13" i="75"/>
  <c r="M13" i="75"/>
  <c r="N13" i="75" s="1"/>
  <c r="L13" i="75"/>
  <c r="E13" i="75"/>
  <c r="M12" i="75"/>
  <c r="U12" i="75" s="1"/>
  <c r="L12" i="75"/>
  <c r="N12" i="75" s="1"/>
  <c r="E12" i="75"/>
  <c r="U11" i="75"/>
  <c r="T11" i="75"/>
  <c r="V11" i="75" s="1"/>
  <c r="M11" i="75"/>
  <c r="L11" i="75"/>
  <c r="N11" i="75" s="1"/>
  <c r="E11" i="75"/>
  <c r="U10" i="75"/>
  <c r="N10" i="75"/>
  <c r="M10" i="75"/>
  <c r="L10" i="75"/>
  <c r="T10" i="75" s="1"/>
  <c r="V10" i="75" s="1"/>
  <c r="E10" i="75"/>
  <c r="E21" i="75" s="1"/>
  <c r="U16" i="73"/>
  <c r="T16" i="73"/>
  <c r="V16" i="73" s="1"/>
  <c r="M16" i="73"/>
  <c r="L16" i="73"/>
  <c r="N16" i="73" s="1"/>
  <c r="E16" i="73"/>
  <c r="M15" i="73"/>
  <c r="U15" i="73" s="1"/>
  <c r="L15" i="73"/>
  <c r="N15" i="73" s="1"/>
  <c r="E15" i="73"/>
  <c r="M14" i="73"/>
  <c r="U14" i="73" s="1"/>
  <c r="L14" i="73"/>
  <c r="T14" i="73" s="1"/>
  <c r="E14" i="73"/>
  <c r="M13" i="73"/>
  <c r="U13" i="73" s="1"/>
  <c r="L13" i="73"/>
  <c r="T13" i="73" s="1"/>
  <c r="E13" i="73"/>
  <c r="M12" i="73"/>
  <c r="U12" i="73" s="1"/>
  <c r="L12" i="73"/>
  <c r="N12" i="73" s="1"/>
  <c r="E12" i="73"/>
  <c r="U11" i="73"/>
  <c r="T11" i="73"/>
  <c r="V11" i="73" s="1"/>
  <c r="N11" i="73"/>
  <c r="M11" i="73"/>
  <c r="L11" i="73"/>
  <c r="E11" i="73"/>
  <c r="M10" i="73"/>
  <c r="U10" i="73" s="1"/>
  <c r="L10" i="73"/>
  <c r="T10" i="73" s="1"/>
  <c r="E10" i="73"/>
  <c r="E17" i="73" s="1"/>
  <c r="M16" i="72"/>
  <c r="U16" i="72" s="1"/>
  <c r="L16" i="72"/>
  <c r="N16" i="72" s="1"/>
  <c r="E16" i="72"/>
  <c r="U15" i="72"/>
  <c r="T15" i="72"/>
  <c r="V15" i="72" s="1"/>
  <c r="N15" i="72"/>
  <c r="M15" i="72"/>
  <c r="L15" i="72"/>
  <c r="E15" i="72"/>
  <c r="M14" i="72"/>
  <c r="U14" i="72" s="1"/>
  <c r="L14" i="72"/>
  <c r="T14" i="72" s="1"/>
  <c r="V14" i="72" s="1"/>
  <c r="E14" i="72"/>
  <c r="U13" i="72"/>
  <c r="M13" i="72"/>
  <c r="L13" i="72"/>
  <c r="T13" i="72" s="1"/>
  <c r="V13" i="72" s="1"/>
  <c r="E13" i="72"/>
  <c r="M12" i="72"/>
  <c r="U12" i="72" s="1"/>
  <c r="L12" i="72"/>
  <c r="N12" i="72" s="1"/>
  <c r="E12" i="72"/>
  <c r="M11" i="72"/>
  <c r="U11" i="72" s="1"/>
  <c r="L11" i="72"/>
  <c r="T11" i="72" s="1"/>
  <c r="V11" i="72" s="1"/>
  <c r="E11" i="72"/>
  <c r="U10" i="72"/>
  <c r="T10" i="72"/>
  <c r="V10" i="72" s="1"/>
  <c r="N10" i="72"/>
  <c r="M10" i="72"/>
  <c r="L10" i="72"/>
  <c r="E10" i="72"/>
  <c r="E17" i="72" s="1"/>
  <c r="T10" i="82" l="1"/>
  <c r="V10" i="82" s="1"/>
  <c r="V13" i="82" s="1"/>
  <c r="N12" i="82"/>
  <c r="N13" i="82" s="1"/>
  <c r="N10" i="101"/>
  <c r="N11" i="101" s="1"/>
  <c r="V10" i="80"/>
  <c r="V13" i="80" s="1"/>
  <c r="N11" i="80"/>
  <c r="N10" i="80"/>
  <c r="N13" i="80" s="1"/>
  <c r="N12" i="80"/>
  <c r="V14" i="79"/>
  <c r="V13" i="79"/>
  <c r="N13" i="79"/>
  <c r="N10" i="79"/>
  <c r="N14" i="79" s="1"/>
  <c r="N12" i="79"/>
  <c r="N11" i="78"/>
  <c r="N13" i="78"/>
  <c r="N10" i="78"/>
  <c r="N15" i="78" s="1"/>
  <c r="N12" i="78"/>
  <c r="N13" i="77"/>
  <c r="T10" i="77"/>
  <c r="V10" i="77" s="1"/>
  <c r="V13" i="77" s="1"/>
  <c r="N12" i="77"/>
  <c r="N11" i="77"/>
  <c r="V12" i="76"/>
  <c r="N20" i="76"/>
  <c r="U13" i="76"/>
  <c r="V13" i="76" s="1"/>
  <c r="V20" i="76" s="1"/>
  <c r="N15" i="76"/>
  <c r="T19" i="76"/>
  <c r="V19" i="76" s="1"/>
  <c r="T14" i="76"/>
  <c r="V14" i="76" s="1"/>
  <c r="N12" i="76"/>
  <c r="N16" i="76"/>
  <c r="N20" i="75"/>
  <c r="U13" i="75"/>
  <c r="V13" i="75" s="1"/>
  <c r="N15" i="75"/>
  <c r="N21" i="75" s="1"/>
  <c r="T12" i="75"/>
  <c r="V12" i="75" s="1"/>
  <c r="U17" i="75"/>
  <c r="V17" i="75" s="1"/>
  <c r="V21" i="75" s="1"/>
  <c r="N19" i="75"/>
  <c r="V14" i="73"/>
  <c r="V13" i="73"/>
  <c r="V10" i="73"/>
  <c r="V17" i="73" s="1"/>
  <c r="N13" i="73"/>
  <c r="T15" i="73"/>
  <c r="V15" i="73" s="1"/>
  <c r="T12" i="73"/>
  <c r="V12" i="73" s="1"/>
  <c r="N14" i="73"/>
  <c r="N10" i="73"/>
  <c r="N17" i="73" s="1"/>
  <c r="N17" i="72"/>
  <c r="N14" i="72"/>
  <c r="T16" i="72"/>
  <c r="V16" i="72" s="1"/>
  <c r="N13" i="72"/>
  <c r="T12" i="72"/>
  <c r="V12" i="72" s="1"/>
  <c r="V17" i="72" s="1"/>
  <c r="N11" i="72"/>
  <c r="I5" i="84" l="1"/>
  <c r="H5" i="84"/>
  <c r="G5" i="84"/>
  <c r="E5" i="84"/>
  <c r="C5" i="84"/>
  <c r="M12" i="99" l="1"/>
  <c r="U12" i="99" s="1"/>
  <c r="M11" i="99"/>
  <c r="U11" i="99" s="1"/>
  <c r="L12" i="99"/>
  <c r="T12" i="99" s="1"/>
  <c r="L11" i="99"/>
  <c r="T11" i="99" s="1"/>
  <c r="E12" i="99"/>
  <c r="E11" i="99"/>
  <c r="M12" i="90"/>
  <c r="U12" i="90" s="1"/>
  <c r="M11" i="90"/>
  <c r="U11" i="90" s="1"/>
  <c r="L12" i="90"/>
  <c r="L11" i="90"/>
  <c r="E12" i="90"/>
  <c r="E11" i="90"/>
  <c r="I5" i="101"/>
  <c r="H5" i="101"/>
  <c r="G5" i="101"/>
  <c r="E5" i="101"/>
  <c r="C5" i="101"/>
  <c r="V12" i="99" l="1"/>
  <c r="N12" i="99"/>
  <c r="V11" i="99"/>
  <c r="N11" i="99"/>
  <c r="N12" i="90"/>
  <c r="T12" i="90"/>
  <c r="V12" i="90" s="1"/>
  <c r="N11" i="90"/>
  <c r="T11" i="90"/>
  <c r="V11" i="90" s="1"/>
  <c r="F14" i="32"/>
  <c r="G14" i="32" l="1"/>
  <c r="I5" i="100" l="1"/>
  <c r="H5" i="100"/>
  <c r="G5" i="100"/>
  <c r="E5" i="100"/>
  <c r="C5" i="100"/>
  <c r="M11" i="100"/>
  <c r="U11" i="100" s="1"/>
  <c r="L11" i="100"/>
  <c r="T11" i="100" s="1"/>
  <c r="V11" i="100" s="1"/>
  <c r="E11" i="100"/>
  <c r="M10" i="100"/>
  <c r="U10" i="100" s="1"/>
  <c r="L10" i="100"/>
  <c r="T10" i="100" s="1"/>
  <c r="V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V12" i="98" s="1"/>
  <c r="E12" i="98"/>
  <c r="M11" i="98"/>
  <c r="U11" i="98" s="1"/>
  <c r="L11" i="98"/>
  <c r="T11" i="98" s="1"/>
  <c r="E11" i="98"/>
  <c r="M10" i="98"/>
  <c r="U10" i="98" s="1"/>
  <c r="L10" i="98"/>
  <c r="T10" i="98" s="1"/>
  <c r="E10" i="98"/>
  <c r="I5" i="97"/>
  <c r="H5" i="97"/>
  <c r="G5" i="97"/>
  <c r="E5" i="97"/>
  <c r="C5" i="97"/>
  <c r="M14" i="97"/>
  <c r="U14" i="97" s="1"/>
  <c r="L14" i="97"/>
  <c r="T14" i="97" s="1"/>
  <c r="V14" i="97" s="1"/>
  <c r="E14" i="97"/>
  <c r="M13" i="97"/>
  <c r="U13" i="97" s="1"/>
  <c r="L13" i="97"/>
  <c r="T13" i="97" s="1"/>
  <c r="E13" i="97"/>
  <c r="M12" i="97"/>
  <c r="U12" i="97" s="1"/>
  <c r="L12" i="97"/>
  <c r="T12" i="97" s="1"/>
  <c r="V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N10" i="96" s="1"/>
  <c r="E10" i="96"/>
  <c r="I5" i="95"/>
  <c r="H5" i="95"/>
  <c r="G5" i="95"/>
  <c r="E5" i="95"/>
  <c r="C5" i="95"/>
  <c r="M15" i="95"/>
  <c r="U15" i="95" s="1"/>
  <c r="L15" i="95"/>
  <c r="T15" i="95" s="1"/>
  <c r="E15" i="95"/>
  <c r="M14" i="95"/>
  <c r="U14" i="95" s="1"/>
  <c r="L14" i="95"/>
  <c r="T14" i="95" s="1"/>
  <c r="E14" i="95"/>
  <c r="M13" i="95"/>
  <c r="U13" i="95" s="1"/>
  <c r="L13" i="95"/>
  <c r="N13" i="95" s="1"/>
  <c r="E13" i="95"/>
  <c r="M12" i="95"/>
  <c r="U12" i="95" s="1"/>
  <c r="L12" i="95"/>
  <c r="N12" i="95" s="1"/>
  <c r="E12" i="95"/>
  <c r="M11" i="95"/>
  <c r="U11" i="95" s="1"/>
  <c r="L11" i="95"/>
  <c r="N11" i="95" s="1"/>
  <c r="E11" i="95"/>
  <c r="M10" i="95"/>
  <c r="U10" i="95" s="1"/>
  <c r="L10" i="95"/>
  <c r="T10" i="95" s="1"/>
  <c r="V10" i="95" s="1"/>
  <c r="E10" i="95"/>
  <c r="E16" i="95" s="1"/>
  <c r="I5" i="94"/>
  <c r="H5" i="94"/>
  <c r="G5" i="94"/>
  <c r="E5" i="94"/>
  <c r="C5" i="94"/>
  <c r="M13" i="94"/>
  <c r="U13" i="94" s="1"/>
  <c r="L13" i="94"/>
  <c r="T13" i="94" s="1"/>
  <c r="V13" i="94" s="1"/>
  <c r="E13" i="94"/>
  <c r="M12" i="94"/>
  <c r="U12" i="94" s="1"/>
  <c r="L12" i="94"/>
  <c r="N12" i="94" s="1"/>
  <c r="E12" i="94"/>
  <c r="M11" i="94"/>
  <c r="U11" i="94" s="1"/>
  <c r="L11" i="94"/>
  <c r="E11" i="94"/>
  <c r="M10" i="94"/>
  <c r="U10" i="94" s="1"/>
  <c r="L10" i="94"/>
  <c r="T10" i="94" s="1"/>
  <c r="E10" i="94"/>
  <c r="I5" i="93"/>
  <c r="H5" i="93"/>
  <c r="G5" i="93"/>
  <c r="E5" i="93"/>
  <c r="C5" i="93"/>
  <c r="M12" i="93"/>
  <c r="U12" i="93" s="1"/>
  <c r="L12" i="93"/>
  <c r="T12" i="93" s="1"/>
  <c r="V12" i="93" s="1"/>
  <c r="E12" i="93"/>
  <c r="M11" i="93"/>
  <c r="U11" i="93" s="1"/>
  <c r="L11" i="93"/>
  <c r="E11" i="93"/>
  <c r="M10" i="93"/>
  <c r="U10" i="93" s="1"/>
  <c r="L10" i="93"/>
  <c r="T10" i="93" s="1"/>
  <c r="E10" i="93"/>
  <c r="I5" i="92"/>
  <c r="H5" i="92"/>
  <c r="G5" i="92"/>
  <c r="E5" i="92"/>
  <c r="C5" i="92"/>
  <c r="M15" i="92"/>
  <c r="U15" i="92" s="1"/>
  <c r="L15" i="92"/>
  <c r="N15" i="92" s="1"/>
  <c r="E15" i="92"/>
  <c r="U14" i="92"/>
  <c r="M14" i="92"/>
  <c r="L14" i="92"/>
  <c r="N14" i="92" s="1"/>
  <c r="E14" i="92"/>
  <c r="M13" i="92"/>
  <c r="U13" i="92" s="1"/>
  <c r="L13" i="92"/>
  <c r="N13" i="92" s="1"/>
  <c r="E13" i="92"/>
  <c r="M12" i="92"/>
  <c r="U12" i="92" s="1"/>
  <c r="L12" i="92"/>
  <c r="T12" i="92" s="1"/>
  <c r="E12" i="92"/>
  <c r="U11" i="92"/>
  <c r="M11" i="92"/>
  <c r="L11" i="92"/>
  <c r="E11" i="92"/>
  <c r="M10" i="92"/>
  <c r="U10" i="92" s="1"/>
  <c r="L10" i="92"/>
  <c r="T10" i="92" s="1"/>
  <c r="V10" i="92" s="1"/>
  <c r="E10" i="92"/>
  <c r="E16" i="92" s="1"/>
  <c r="N12" i="92" l="1"/>
  <c r="N11" i="92"/>
  <c r="E13" i="93"/>
  <c r="T11" i="95"/>
  <c r="V11" i="95" s="1"/>
  <c r="T11" i="92"/>
  <c r="V11" i="92" s="1"/>
  <c r="E14" i="94"/>
  <c r="V15" i="95"/>
  <c r="E16" i="96"/>
  <c r="N11" i="93"/>
  <c r="E14" i="98"/>
  <c r="V12" i="92"/>
  <c r="N11" i="94"/>
  <c r="V13" i="97"/>
  <c r="V12" i="100"/>
  <c r="G14" i="49" s="1"/>
  <c r="N10" i="100"/>
  <c r="N11" i="100"/>
  <c r="N10" i="99"/>
  <c r="V13" i="99"/>
  <c r="N13" i="99"/>
  <c r="T10" i="99"/>
  <c r="V10" i="99" s="1"/>
  <c r="V14" i="99" s="1"/>
  <c r="G13" i="49" s="1"/>
  <c r="N14" i="99"/>
  <c r="F13" i="49" s="1"/>
  <c r="V11" i="98"/>
  <c r="V13" i="98"/>
  <c r="V10" i="98"/>
  <c r="N10" i="98"/>
  <c r="N13" i="98"/>
  <c r="N12" i="98"/>
  <c r="N11" i="98"/>
  <c r="T11" i="97"/>
  <c r="V11" i="97" s="1"/>
  <c r="V15" i="97" s="1"/>
  <c r="G11" i="49" s="1"/>
  <c r="V10" i="97"/>
  <c r="N13" i="97"/>
  <c r="N12" i="97"/>
  <c r="N10" i="97"/>
  <c r="N14" i="97"/>
  <c r="V11" i="96"/>
  <c r="T12" i="96"/>
  <c r="V12" i="96" s="1"/>
  <c r="T13" i="96"/>
  <c r="V13" i="96" s="1"/>
  <c r="T10" i="96"/>
  <c r="V10" i="96" s="1"/>
  <c r="N15" i="96"/>
  <c r="T14" i="96"/>
  <c r="V14" i="96" s="1"/>
  <c r="N11" i="96"/>
  <c r="V14" i="95"/>
  <c r="T12" i="95"/>
  <c r="V12" i="95" s="1"/>
  <c r="N14" i="95"/>
  <c r="N10" i="95"/>
  <c r="T13" i="95"/>
  <c r="V13" i="95" s="1"/>
  <c r="N15" i="95"/>
  <c r="T11" i="94"/>
  <c r="V11" i="94" s="1"/>
  <c r="V10" i="94"/>
  <c r="V14" i="94"/>
  <c r="G8" i="49" s="1"/>
  <c r="N10" i="94"/>
  <c r="N13" i="94"/>
  <c r="T12" i="94"/>
  <c r="V12" i="94" s="1"/>
  <c r="V10" i="93"/>
  <c r="N12" i="93"/>
  <c r="T11" i="93"/>
  <c r="V11" i="93" s="1"/>
  <c r="V13" i="93"/>
  <c r="G7" i="49" s="1"/>
  <c r="N10" i="93"/>
  <c r="N13" i="93" s="1"/>
  <c r="F7" i="49" s="1"/>
  <c r="N10" i="92"/>
  <c r="N16" i="92" s="1"/>
  <c r="F6" i="49" s="1"/>
  <c r="T15" i="92"/>
  <c r="V15" i="92" s="1"/>
  <c r="T13" i="92"/>
  <c r="V13" i="92" s="1"/>
  <c r="T14" i="92"/>
  <c r="V14" i="92" s="1"/>
  <c r="I5" i="91"/>
  <c r="H5" i="91"/>
  <c r="G5" i="91"/>
  <c r="E5" i="91"/>
  <c r="C5" i="91"/>
  <c r="M11" i="91"/>
  <c r="U11" i="91" s="1"/>
  <c r="L11" i="91"/>
  <c r="T11" i="91" s="1"/>
  <c r="V11" i="91" s="1"/>
  <c r="E11" i="91"/>
  <c r="M10" i="91"/>
  <c r="U10" i="91" s="1"/>
  <c r="L10" i="91"/>
  <c r="T10" i="91" s="1"/>
  <c r="E10" i="91"/>
  <c r="I5" i="90"/>
  <c r="H5" i="90"/>
  <c r="G5" i="90"/>
  <c r="E5" i="90"/>
  <c r="C5" i="90"/>
  <c r="M13" i="90"/>
  <c r="U13" i="90" s="1"/>
  <c r="L13" i="90"/>
  <c r="T13" i="90" s="1"/>
  <c r="V13" i="90" s="1"/>
  <c r="E13" i="90"/>
  <c r="M10" i="90"/>
  <c r="U10" i="90" s="1"/>
  <c r="L10" i="90"/>
  <c r="T10" i="90" s="1"/>
  <c r="E10" i="90"/>
  <c r="I5" i="89"/>
  <c r="H5" i="89"/>
  <c r="G5" i="89"/>
  <c r="E5" i="89"/>
  <c r="C5" i="89"/>
  <c r="M12" i="89"/>
  <c r="U12" i="89" s="1"/>
  <c r="L12" i="89"/>
  <c r="T12" i="89" s="1"/>
  <c r="V12" i="89" s="1"/>
  <c r="E12" i="89"/>
  <c r="M11" i="89"/>
  <c r="U11" i="89" s="1"/>
  <c r="L11" i="89"/>
  <c r="T11" i="89" s="1"/>
  <c r="V11" i="89" s="1"/>
  <c r="E11" i="89"/>
  <c r="M10" i="89"/>
  <c r="U10" i="89" s="1"/>
  <c r="L10" i="89"/>
  <c r="T10" i="89" s="1"/>
  <c r="V10" i="89" s="1"/>
  <c r="E10" i="89"/>
  <c r="I5" i="88"/>
  <c r="H5" i="88"/>
  <c r="G5" i="88"/>
  <c r="E5" i="88"/>
  <c r="C5" i="88"/>
  <c r="M11" i="88"/>
  <c r="U11" i="88" s="1"/>
  <c r="L11" i="88"/>
  <c r="T11" i="88" s="1"/>
  <c r="V11" i="88" s="1"/>
  <c r="E11" i="88"/>
  <c r="M10" i="88"/>
  <c r="U10" i="88" s="1"/>
  <c r="L10" i="88"/>
  <c r="T10" i="88" s="1"/>
  <c r="E10" i="88"/>
  <c r="I5" i="87"/>
  <c r="H5" i="87"/>
  <c r="G5" i="87"/>
  <c r="E5" i="87"/>
  <c r="C5" i="87"/>
  <c r="M11" i="87"/>
  <c r="U11" i="87" s="1"/>
  <c r="L11" i="87"/>
  <c r="T11" i="87" s="1"/>
  <c r="E11" i="87"/>
  <c r="M10" i="87"/>
  <c r="U10" i="87" s="1"/>
  <c r="L10" i="87"/>
  <c r="T10" i="87" s="1"/>
  <c r="E10" i="87"/>
  <c r="I5" i="86"/>
  <c r="H5" i="86"/>
  <c r="G5" i="86"/>
  <c r="E5" i="86"/>
  <c r="C5" i="86"/>
  <c r="M12" i="86"/>
  <c r="U12" i="86" s="1"/>
  <c r="L12" i="86"/>
  <c r="T12" i="86" s="1"/>
  <c r="V12" i="86" s="1"/>
  <c r="E12" i="86"/>
  <c r="M11" i="86"/>
  <c r="U11" i="86" s="1"/>
  <c r="L11" i="86"/>
  <c r="T11" i="86" s="1"/>
  <c r="V11" i="86" s="1"/>
  <c r="E11" i="86"/>
  <c r="M10" i="86"/>
  <c r="U10" i="86" s="1"/>
  <c r="L10" i="86"/>
  <c r="T10" i="86" s="1"/>
  <c r="V10" i="86" s="1"/>
  <c r="E10" i="86"/>
  <c r="I5" i="85"/>
  <c r="H5" i="85"/>
  <c r="G5" i="85"/>
  <c r="E5" i="85"/>
  <c r="C5" i="85"/>
  <c r="M15" i="85"/>
  <c r="U15" i="85" s="1"/>
  <c r="L15" i="85"/>
  <c r="T15" i="85" s="1"/>
  <c r="V15" i="85" s="1"/>
  <c r="E15" i="85"/>
  <c r="M14" i="85"/>
  <c r="U14" i="85" s="1"/>
  <c r="L14" i="85"/>
  <c r="T14" i="85" s="1"/>
  <c r="E14" i="85"/>
  <c r="M13" i="85"/>
  <c r="U13" i="85" s="1"/>
  <c r="L13" i="85"/>
  <c r="N13" i="85" s="1"/>
  <c r="E13" i="85"/>
  <c r="M12" i="85"/>
  <c r="U12" i="85" s="1"/>
  <c r="L12" i="85"/>
  <c r="T12" i="85" s="1"/>
  <c r="E12" i="85"/>
  <c r="M11" i="85"/>
  <c r="U11" i="85" s="1"/>
  <c r="L11" i="85"/>
  <c r="T11" i="85" s="1"/>
  <c r="E11" i="85"/>
  <c r="M10" i="85"/>
  <c r="U10" i="85" s="1"/>
  <c r="L10" i="85"/>
  <c r="T10" i="85" s="1"/>
  <c r="E10" i="85"/>
  <c r="M13" i="84"/>
  <c r="U13" i="84" s="1"/>
  <c r="L13" i="84"/>
  <c r="T13" i="84" s="1"/>
  <c r="V13" i="84" s="1"/>
  <c r="E13" i="84"/>
  <c r="M12" i="84"/>
  <c r="U12" i="84" s="1"/>
  <c r="L12" i="84"/>
  <c r="N12" i="84" s="1"/>
  <c r="E12" i="84"/>
  <c r="M11" i="84"/>
  <c r="U11" i="84" s="1"/>
  <c r="L11" i="84"/>
  <c r="T11" i="84" s="1"/>
  <c r="V11" i="84" s="1"/>
  <c r="E11" i="84"/>
  <c r="M10" i="84"/>
  <c r="U10" i="84" s="1"/>
  <c r="L10" i="84"/>
  <c r="T10" i="84" s="1"/>
  <c r="E10" i="84"/>
  <c r="I5" i="83"/>
  <c r="H5" i="83"/>
  <c r="G5" i="83"/>
  <c r="E5" i="83"/>
  <c r="C5" i="83"/>
  <c r="M11" i="83"/>
  <c r="U11" i="83" s="1"/>
  <c r="L11" i="83"/>
  <c r="T11" i="83" s="1"/>
  <c r="V11" i="83" s="1"/>
  <c r="E11" i="83"/>
  <c r="M10" i="83"/>
  <c r="U10" i="83" s="1"/>
  <c r="L10" i="83"/>
  <c r="T10" i="83" s="1"/>
  <c r="V10" i="83" s="1"/>
  <c r="E10" i="83"/>
  <c r="I5" i="82"/>
  <c r="H5" i="82"/>
  <c r="G5" i="82"/>
  <c r="E5" i="82"/>
  <c r="C5" i="82"/>
  <c r="I5" i="81"/>
  <c r="H5" i="81"/>
  <c r="G5" i="81"/>
  <c r="E5" i="81"/>
  <c r="C5" i="81"/>
  <c r="I5" i="80"/>
  <c r="H5" i="80"/>
  <c r="G5" i="80"/>
  <c r="E5" i="80"/>
  <c r="C5" i="80"/>
  <c r="I5" i="79"/>
  <c r="H5" i="79"/>
  <c r="G5" i="79"/>
  <c r="E5" i="79"/>
  <c r="C5" i="79"/>
  <c r="I5" i="78"/>
  <c r="H5" i="78"/>
  <c r="G5" i="78"/>
  <c r="E5" i="78"/>
  <c r="C5" i="78"/>
  <c r="I5" i="77"/>
  <c r="H5" i="77"/>
  <c r="G5" i="77"/>
  <c r="E5" i="77"/>
  <c r="C5" i="77"/>
  <c r="I5" i="76"/>
  <c r="H5" i="76"/>
  <c r="G5" i="76"/>
  <c r="E5" i="76"/>
  <c r="C5" i="76"/>
  <c r="I5" i="75"/>
  <c r="H5" i="75"/>
  <c r="G5" i="75"/>
  <c r="E5" i="75"/>
  <c r="C5" i="75"/>
  <c r="I5" i="73"/>
  <c r="H5" i="73"/>
  <c r="G5" i="73"/>
  <c r="E5" i="73"/>
  <c r="C5" i="73"/>
  <c r="V16" i="95" l="1"/>
  <c r="G9" i="49" s="1"/>
  <c r="N16" i="96"/>
  <c r="F10" i="49" s="1"/>
  <c r="N14" i="94"/>
  <c r="F8" i="49" s="1"/>
  <c r="E13" i="86"/>
  <c r="E13" i="89"/>
  <c r="V16" i="96"/>
  <c r="G10" i="49" s="1"/>
  <c r="N12" i="100"/>
  <c r="F14" i="49" s="1"/>
  <c r="E14" i="84"/>
  <c r="E16" i="85"/>
  <c r="E12" i="88"/>
  <c r="E12" i="91"/>
  <c r="V16" i="92"/>
  <c r="G6" i="49" s="1"/>
  <c r="E12" i="83"/>
  <c r="V10" i="84"/>
  <c r="V10" i="85"/>
  <c r="V14" i="85"/>
  <c r="E12" i="87"/>
  <c r="V10" i="88"/>
  <c r="E14" i="90"/>
  <c r="V10" i="90"/>
  <c r="V14" i="90" s="1"/>
  <c r="G12" i="25" s="1"/>
  <c r="N14" i="98"/>
  <c r="F12" i="49" s="1"/>
  <c r="V14" i="98"/>
  <c r="G12" i="49" s="1"/>
  <c r="N15" i="97"/>
  <c r="F11" i="49" s="1"/>
  <c r="N16" i="95"/>
  <c r="F9" i="49" s="1"/>
  <c r="F15" i="49" s="1"/>
  <c r="V10" i="91"/>
  <c r="V12" i="91" s="1"/>
  <c r="G13" i="25" s="1"/>
  <c r="N10" i="91"/>
  <c r="N11" i="91"/>
  <c r="N10" i="90"/>
  <c r="N13" i="90"/>
  <c r="V13" i="89"/>
  <c r="G11" i="25" s="1"/>
  <c r="N10" i="89"/>
  <c r="N12" i="89"/>
  <c r="N11" i="89"/>
  <c r="V12" i="88"/>
  <c r="G10" i="25" s="1"/>
  <c r="N10" i="88"/>
  <c r="N11" i="88"/>
  <c r="V11" i="87"/>
  <c r="V10" i="87"/>
  <c r="V12" i="87" s="1"/>
  <c r="G9" i="25" s="1"/>
  <c r="N10" i="87"/>
  <c r="N11" i="87"/>
  <c r="V13" i="86"/>
  <c r="G8" i="25" s="1"/>
  <c r="N10" i="86"/>
  <c r="N12" i="86"/>
  <c r="N11" i="86"/>
  <c r="V12" i="85"/>
  <c r="V11" i="85"/>
  <c r="N12" i="85"/>
  <c r="N14" i="85"/>
  <c r="N10" i="85"/>
  <c r="T13" i="85"/>
  <c r="V13" i="85" s="1"/>
  <c r="N15" i="85"/>
  <c r="N11" i="85"/>
  <c r="N10" i="84"/>
  <c r="T12" i="84"/>
  <c r="V12" i="84" s="1"/>
  <c r="V14" i="84" s="1"/>
  <c r="G6" i="25" s="1"/>
  <c r="N13" i="84"/>
  <c r="N11" i="84"/>
  <c r="V12" i="83"/>
  <c r="G17" i="32" s="1"/>
  <c r="N10" i="83"/>
  <c r="N11" i="83"/>
  <c r="I5" i="72"/>
  <c r="H5" i="72"/>
  <c r="G5" i="72"/>
  <c r="E5" i="72"/>
  <c r="C5" i="72"/>
  <c r="F16" i="32" l="1"/>
  <c r="G16" i="32"/>
  <c r="F13" i="32"/>
  <c r="G13" i="32"/>
  <c r="G7" i="32"/>
  <c r="F15" i="32"/>
  <c r="F9" i="32"/>
  <c r="N14" i="84"/>
  <c r="F6" i="25" s="1"/>
  <c r="G15" i="49"/>
  <c r="F7" i="32"/>
  <c r="F11" i="32"/>
  <c r="V16" i="85"/>
  <c r="G7" i="25" s="1"/>
  <c r="G14" i="25" s="1"/>
  <c r="N16" i="85"/>
  <c r="F7" i="25" s="1"/>
  <c r="N12" i="91"/>
  <c r="F13" i="25" s="1"/>
  <c r="N14" i="90"/>
  <c r="F12" i="25" s="1"/>
  <c r="N13" i="89"/>
  <c r="F11" i="25" s="1"/>
  <c r="N12" i="88"/>
  <c r="F10" i="25" s="1"/>
  <c r="N12" i="87"/>
  <c r="F9" i="25" s="1"/>
  <c r="N13" i="86"/>
  <c r="F8" i="25" s="1"/>
  <c r="N12" i="83"/>
  <c r="F17" i="32" s="1"/>
  <c r="G15" i="32"/>
  <c r="F12" i="32"/>
  <c r="G12" i="32"/>
  <c r="G11" i="32"/>
  <c r="F10" i="32"/>
  <c r="G10" i="32"/>
  <c r="G9" i="32"/>
  <c r="G8" i="32"/>
  <c r="F8" i="32"/>
  <c r="I5" i="71"/>
  <c r="H5" i="71"/>
  <c r="G5" i="71"/>
  <c r="E5" i="71"/>
  <c r="C5" i="71"/>
  <c r="M11" i="71"/>
  <c r="U11" i="71" s="1"/>
  <c r="L11" i="71"/>
  <c r="T11" i="71" s="1"/>
  <c r="V11" i="71" s="1"/>
  <c r="E11" i="71"/>
  <c r="M10" i="71"/>
  <c r="U10" i="71" s="1"/>
  <c r="L10" i="71"/>
  <c r="T10" i="71" s="1"/>
  <c r="E10" i="71"/>
  <c r="I5" i="70"/>
  <c r="H5" i="70"/>
  <c r="G5" i="70"/>
  <c r="E5" i="70"/>
  <c r="C5" i="70"/>
  <c r="M14" i="70"/>
  <c r="U14" i="70" s="1"/>
  <c r="L14" i="70"/>
  <c r="E14" i="70"/>
  <c r="M13" i="70"/>
  <c r="U13" i="70" s="1"/>
  <c r="L13" i="70"/>
  <c r="E13" i="70"/>
  <c r="M12" i="70"/>
  <c r="U12" i="70" s="1"/>
  <c r="L12" i="70"/>
  <c r="T12" i="70" s="1"/>
  <c r="E12" i="70"/>
  <c r="M11" i="70"/>
  <c r="U11" i="70" s="1"/>
  <c r="L11" i="70"/>
  <c r="T11" i="70" s="1"/>
  <c r="E11" i="70"/>
  <c r="M10" i="70"/>
  <c r="U10" i="70" s="1"/>
  <c r="L10" i="70"/>
  <c r="T10" i="70" s="1"/>
  <c r="E10" i="70"/>
  <c r="I5" i="69"/>
  <c r="H5" i="69"/>
  <c r="G5" i="69"/>
  <c r="E5" i="69"/>
  <c r="C5" i="69"/>
  <c r="M11" i="69"/>
  <c r="L11" i="69"/>
  <c r="T11" i="69" s="1"/>
  <c r="E11" i="69"/>
  <c r="M10" i="69"/>
  <c r="U10" i="69" s="1"/>
  <c r="L10" i="69"/>
  <c r="T10" i="69" s="1"/>
  <c r="E10" i="69"/>
  <c r="I5" i="68"/>
  <c r="H5" i="68"/>
  <c r="G5" i="68"/>
  <c r="E5" i="68"/>
  <c r="C5" i="68"/>
  <c r="M11" i="68"/>
  <c r="U11" i="68" s="1"/>
  <c r="L11" i="68"/>
  <c r="E11" i="68"/>
  <c r="M10" i="68"/>
  <c r="U10" i="68" s="1"/>
  <c r="L10" i="68"/>
  <c r="E10" i="68"/>
  <c r="I5" i="67"/>
  <c r="H5" i="67"/>
  <c r="G5" i="67"/>
  <c r="E5" i="67"/>
  <c r="C5" i="67"/>
  <c r="M13" i="67"/>
  <c r="U13" i="67" s="1"/>
  <c r="L13" i="67"/>
  <c r="T13" i="67" s="1"/>
  <c r="E13" i="67"/>
  <c r="M12" i="67"/>
  <c r="U12" i="67" s="1"/>
  <c r="L12" i="67"/>
  <c r="T12" i="67" s="1"/>
  <c r="E12" i="67"/>
  <c r="M11" i="67"/>
  <c r="U11" i="67" s="1"/>
  <c r="L11" i="67"/>
  <c r="E11" i="67"/>
  <c r="M10" i="67"/>
  <c r="U10" i="67" s="1"/>
  <c r="L10" i="67"/>
  <c r="T10" i="67" s="1"/>
  <c r="E10" i="67"/>
  <c r="I5" i="66"/>
  <c r="H5" i="66"/>
  <c r="G5" i="66"/>
  <c r="E5" i="66"/>
  <c r="C5" i="66"/>
  <c r="M13" i="66"/>
  <c r="U13" i="66" s="1"/>
  <c r="L13" i="66"/>
  <c r="T13" i="66" s="1"/>
  <c r="E13" i="66"/>
  <c r="M12" i="66"/>
  <c r="U12" i="66" s="1"/>
  <c r="L12" i="66"/>
  <c r="E12" i="66"/>
  <c r="M11" i="66"/>
  <c r="U11" i="66" s="1"/>
  <c r="L11" i="66"/>
  <c r="E11" i="66"/>
  <c r="M10" i="66"/>
  <c r="U10" i="66" s="1"/>
  <c r="L10" i="66"/>
  <c r="T10" i="66" s="1"/>
  <c r="E10" i="66"/>
  <c r="I5" i="65"/>
  <c r="H5" i="65"/>
  <c r="G5" i="65"/>
  <c r="E5" i="65"/>
  <c r="C5" i="65"/>
  <c r="M11" i="65"/>
  <c r="U11" i="65" s="1"/>
  <c r="L11" i="65"/>
  <c r="T11" i="65" s="1"/>
  <c r="E11" i="65"/>
  <c r="M10" i="65"/>
  <c r="U10" i="65" s="1"/>
  <c r="L10" i="65"/>
  <c r="T10" i="65" s="1"/>
  <c r="E10" i="65"/>
  <c r="I5" i="64"/>
  <c r="H5" i="64"/>
  <c r="G5" i="64"/>
  <c r="E5" i="64"/>
  <c r="C5" i="64"/>
  <c r="M10" i="64"/>
  <c r="U10" i="64" s="1"/>
  <c r="L10" i="64"/>
  <c r="T10" i="64" s="1"/>
  <c r="E10" i="64"/>
  <c r="I5" i="63"/>
  <c r="H5" i="63"/>
  <c r="G5" i="63"/>
  <c r="E5" i="63"/>
  <c r="C5" i="63"/>
  <c r="M10" i="63"/>
  <c r="U10" i="63" s="1"/>
  <c r="L10" i="63"/>
  <c r="T10" i="63" s="1"/>
  <c r="E10" i="63"/>
  <c r="E11" i="63" s="1"/>
  <c r="N14" i="70" l="1"/>
  <c r="N13" i="70"/>
  <c r="V12" i="70"/>
  <c r="V11" i="70"/>
  <c r="V10" i="69"/>
  <c r="N11" i="68"/>
  <c r="N11" i="67"/>
  <c r="V10" i="66"/>
  <c r="E14" i="66"/>
  <c r="T11" i="67"/>
  <c r="V11" i="67" s="1"/>
  <c r="N12" i="67"/>
  <c r="E12" i="68"/>
  <c r="N12" i="66"/>
  <c r="E12" i="69"/>
  <c r="F14" i="25"/>
  <c r="E12" i="65"/>
  <c r="E15" i="70"/>
  <c r="E12" i="71"/>
  <c r="E11" i="64"/>
  <c r="V10" i="70"/>
  <c r="E14" i="67"/>
  <c r="V13" i="67"/>
  <c r="V12" i="67"/>
  <c r="F6" i="32"/>
  <c r="G6" i="32"/>
  <c r="G18" i="32" s="1"/>
  <c r="N10" i="68"/>
  <c r="V10" i="71"/>
  <c r="N10" i="71"/>
  <c r="N12" i="71" s="1"/>
  <c r="N11" i="71"/>
  <c r="N12" i="70"/>
  <c r="T14" i="70"/>
  <c r="V14" i="70" s="1"/>
  <c r="T13" i="70"/>
  <c r="V13" i="70" s="1"/>
  <c r="N10" i="70"/>
  <c r="N11" i="70"/>
  <c r="N11" i="69"/>
  <c r="U11" i="69"/>
  <c r="V11" i="69" s="1"/>
  <c r="V12" i="69" s="1"/>
  <c r="G14" i="3" s="1"/>
  <c r="N10" i="69"/>
  <c r="T11" i="68"/>
  <c r="V11" i="68" s="1"/>
  <c r="T10" i="68"/>
  <c r="V10" i="68" s="1"/>
  <c r="N12" i="68"/>
  <c r="F13" i="3" s="1"/>
  <c r="V10" i="67"/>
  <c r="N13" i="67"/>
  <c r="N10" i="67"/>
  <c r="N11" i="66"/>
  <c r="T11" i="66"/>
  <c r="V11" i="66" s="1"/>
  <c r="V13" i="66"/>
  <c r="N13" i="66"/>
  <c r="T12" i="66"/>
  <c r="V12" i="66" s="1"/>
  <c r="N10" i="66"/>
  <c r="V10" i="65"/>
  <c r="V11" i="65"/>
  <c r="V12" i="65"/>
  <c r="G10" i="3" s="1"/>
  <c r="N10" i="65"/>
  <c r="N11" i="65"/>
  <c r="V10" i="64"/>
  <c r="V11" i="64" s="1"/>
  <c r="G9" i="3" s="1"/>
  <c r="N10" i="64"/>
  <c r="V10" i="63"/>
  <c r="V11" i="63" s="1"/>
  <c r="G8" i="3" s="1"/>
  <c r="N10" i="63"/>
  <c r="N12" i="65" l="1"/>
  <c r="F10" i="3" s="1"/>
  <c r="N12" i="69"/>
  <c r="F14" i="3" s="1"/>
  <c r="N14" i="66"/>
  <c r="F11" i="3" s="1"/>
  <c r="V15" i="70"/>
  <c r="G15" i="3" s="1"/>
  <c r="V14" i="66"/>
  <c r="G11" i="3" s="1"/>
  <c r="V12" i="71"/>
  <c r="N15" i="70"/>
  <c r="F15" i="3" s="1"/>
  <c r="V12" i="68"/>
  <c r="G13" i="3" s="1"/>
  <c r="N14" i="67"/>
  <c r="F12" i="3" s="1"/>
  <c r="V14" i="67"/>
  <c r="G12" i="3" s="1"/>
  <c r="N11" i="64"/>
  <c r="F9" i="3" s="1"/>
  <c r="N11" i="63"/>
  <c r="F8" i="3" s="1"/>
  <c r="L15" i="4"/>
  <c r="W15" i="4" s="1"/>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F16" i="3" s="1"/>
  <c r="T15" i="4"/>
  <c r="V15" i="4" s="1"/>
  <c r="V16" i="4" s="1"/>
  <c r="G7" i="3" s="1"/>
  <c r="G16" i="3" s="1"/>
</calcChain>
</file>

<file path=xl/sharedStrings.xml><?xml version="1.0" encoding="utf-8"?>
<sst xmlns="http://schemas.openxmlformats.org/spreadsheetml/2006/main" count="2780" uniqueCount="866">
  <si>
    <t>INSTRUCCIONES DE USO DE LA HERRAMIENTA DE EVALUACIÓN RIESGO (MATRIZ DE RIESGOS)</t>
  </si>
  <si>
    <t>Introducción</t>
  </si>
  <si>
    <t>La matriz de riesgos diseñada se ha estructurado de la siguiente forma:</t>
  </si>
  <si>
    <t>1. Por método de gestión: 1. Subvenciones (S); 2. Contratación (C); 3. Convenios (CV); y 4. Medios propios (MP)</t>
  </si>
  <si>
    <t>2. Dentro de cada método de gestión se ofrecen de manera predefinida distintos riesgos y, dentro de cada uno de ellos, posibles indicadores de riesgo y controles.</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</si>
  <si>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</si>
  <si>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</si>
  <si>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</si>
  <si>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</si>
  <si>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Definiciones</t>
  </si>
  <si>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</si>
  <si>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</si>
  <si>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</si>
  <si>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</si>
  <si>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de valorarse de 1 a 4 de acuerdo con los siguientes criterios:</t>
  </si>
  <si>
    <t>Impacto limitado</t>
  </si>
  <si>
    <t>El coste para la organización de que el riesgo se materializara sería limitado o bajo, tanto desde un punto de vista económico, como reputacional u operativo (por ejemplo, supondría un trabajo adicional que retrasa otros procesos).</t>
  </si>
  <si>
    <t>Impacto medio</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</si>
  <si>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</si>
  <si>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Impacto significativo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</si>
  <si>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</si>
  <si>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 grave</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</si>
  <si>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</si>
  <si>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</si>
  <si>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</si>
  <si>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</si>
  <si>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</si>
  <si>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</si>
  <si>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</si>
  <si>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</si>
  <si>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</si>
  <si>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</si>
  <si>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</si>
  <si>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Controles</t>
  </si>
  <si>
    <t>Controles diseñados e implantados para mitigar el riesgo de los indicadores de cada uno de los riesgos.</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</si>
  <si>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</si>
  <si>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</si>
  <si>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</si>
  <si>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Controles a implementar por la entidad para reducir el riesgo neto a unos niveles de riesgo objetivo aceptables.</t>
  </si>
  <si>
    <t>RIESGO OBJETIVO O RESIDUAL</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</si>
  <si>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</si>
  <si>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Instrucciones para cumplimentar la matriz</t>
  </si>
  <si>
    <t>El equipo de autoevaluación debe de rellenar únicamente las casillas en gris.</t>
  </si>
  <si>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</si>
  <si>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</si>
  <si>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</si>
  <si>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</si>
  <si>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</si>
  <si>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</si>
  <si>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</si>
  <si>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</si>
  <si>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</si>
  <si>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</si>
  <si>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</si>
  <si>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</si>
  <si>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</si>
  <si>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Resultados</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</si>
  <si>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</si>
  <si>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</si>
  <si>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</si>
  <si>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</si>
  <si>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</si>
  <si>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</si>
  <si>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</si>
  <si>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</si>
  <si>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</si>
  <si>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</si>
  <si>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</si>
  <si>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</si>
  <si>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Conclusión</t>
  </si>
  <si>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</si>
  <si>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</si>
  <si>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</si>
  <si>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r>
      <t xml:space="preserve">1: EVALUACIÓN DE LA EXPOSICIÓN A RIESGOS DE FRAUDE ESPECÍFICOS - </t>
    </r>
    <r>
      <rPr>
        <b/>
        <u/>
        <sz val="12"/>
        <color theme="1"/>
        <rFont val="Calibri"/>
        <family val="2"/>
        <scheme val="minor"/>
      </rPr>
      <t>SUBVENCIONES</t>
    </r>
  </si>
  <si>
    <t>DESCRIPCIÓN DEL RIESGO</t>
  </si>
  <si>
    <t>RESULTADO DE LA AUTOEVALUACIÓN</t>
  </si>
  <si>
    <t>Ref. del riesgo</t>
  </si>
  <si>
    <t>Denominación del riesgo</t>
  </si>
  <si>
    <t>Descripción del riesgo</t>
  </si>
  <si>
    <t>¿A quién afecta este riesgo? 
(Entidad decisora (ED) / Entidad ejecutora (EE) / Beneficiarios (BF) / Contratistas (C) / Terceros (T))</t>
  </si>
  <si>
    <t>¿Es el riesgo interno, externo o resultado de una colusión?</t>
  </si>
  <si>
    <t>COEFICIENTE TOTAL 
RIESGO NETO</t>
  </si>
  <si>
    <t>COEFICIENTE TOTAL 
RIESGO OBJETIVO</t>
  </si>
  <si>
    <t>S.R1</t>
  </si>
  <si>
    <t>Limitación de la concurrencia</t>
  </si>
  <si>
    <t>No se garantiza que el procedimiento de concesión se desarrolle de forma transparente y pública, lo que puede dar lugar a favoritismos o a actos de corrupción.</t>
  </si>
  <si>
    <t>EE</t>
  </si>
  <si>
    <t>INTERNO</t>
  </si>
  <si>
    <t>S.R2</t>
  </si>
  <si>
    <t>Trato discriminatorio en la selección de solicitantes</t>
  </si>
  <si>
    <t>No se garantiza un procedimiento objetivo de selección de participantes y se limita el acceso en términos de igualdad para todos los potenciales beneficiarios</t>
  </si>
  <si>
    <t>S.R3</t>
  </si>
  <si>
    <t>Conflictos de interés</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</si>
  <si>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</si>
  <si>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t>COLUSIÓN</t>
  </si>
  <si>
    <t>S.R4</t>
  </si>
  <si>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</si>
  <si>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</si>
  <si>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t>S.R5</t>
  </si>
  <si>
    <t>Desviación del objeto de subvención</t>
  </si>
  <si>
    <t xml:space="preserve">Los fondos recibidos se aplican a fines distintos para los que la subvención o ayuda fue concedida </t>
  </si>
  <si>
    <t>EE/BF/C/T</t>
  </si>
  <si>
    <t>S.R6</t>
  </si>
  <si>
    <t>Doble financiación</t>
  </si>
  <si>
    <t>Incumplimiento de la prohibición de doble financiación.</t>
  </si>
  <si>
    <t>S.R7</t>
  </si>
  <si>
    <t>Falsedad documental</t>
  </si>
  <si>
    <t>Obtención de la subvención o ayuda falseando las condiciones requeridas en las bases reguladoras o convocatoria para su concesión u ocultando las que la hubiesen impedido</t>
  </si>
  <si>
    <t>EXTERNO</t>
  </si>
  <si>
    <t>S.R8</t>
  </si>
  <si>
    <t>Incumplimiento de las obligaciones en materia de información, comunicación y publicidad</t>
  </si>
  <si>
    <t>No se cumple lo estipulado en la normativa nacional o europea respecto a las obligaciones de información y publicidad.</t>
  </si>
  <si>
    <t>S.R9</t>
  </si>
  <si>
    <t>Pérdida pista de auditoría</t>
  </si>
  <si>
    <t>No se garantiza la conservación de toda la documentación y registros contables para disponer de una pista de auditoría adecuada</t>
  </si>
  <si>
    <t>RIESGO TOTAL MÉTODO GESTIÓN 
(SUBVENCIONES)</t>
  </si>
  <si>
    <t>Sí</t>
  </si>
  <si>
    <t>Alto</t>
  </si>
  <si>
    <t xml:space="preserve">¿A quién afecta este riesgo? 
</t>
  </si>
  <si>
    <t>No</t>
  </si>
  <si>
    <t>Medio</t>
  </si>
  <si>
    <t>Bajo</t>
  </si>
  <si>
    <t>INDICADORES DE RIESGO</t>
  </si>
  <si>
    <t xml:space="preserve"> CONTROLES EXISTENTES</t>
  </si>
  <si>
    <t>PLAN DE ACCIÓN</t>
  </si>
  <si>
    <t>RIESGO OBJETIVO</t>
  </si>
  <si>
    <t>OBSERVACIONES</t>
  </si>
  <si>
    <t>Ref. Indicador Riesgo</t>
  </si>
  <si>
    <t>Indicador de riesgo</t>
  </si>
  <si>
    <t>Impacto del riesgo BRUTO</t>
  </si>
  <si>
    <t>Probabilidad del riesgo BRUTO</t>
  </si>
  <si>
    <t>Puntuación del riesgo BRUTO</t>
  </si>
  <si>
    <t>Ref. Control</t>
  </si>
  <si>
    <t>Descripción del control</t>
  </si>
  <si>
    <t>¿Hay constancia de la implementación del control?</t>
  </si>
  <si>
    <t>¿Qué grado de confianza merece la eficacia de este control?</t>
  </si>
  <si>
    <t>Efecto combinado de los controles sobre el IMPACTO del riesgo BRUTO, teniendo en cuenta los niveles de confianza</t>
  </si>
  <si>
    <t>Efecto combinado de los controles sobre la PROBABILIDAD del riesgo BRUTO, teniendo en cuenta los niveles de confianza</t>
  </si>
  <si>
    <t>Impacto del riesgo NETO</t>
  </si>
  <si>
    <t>Probabilidad del riesgo NETO</t>
  </si>
  <si>
    <t>Puntuación del riesgo NETO</t>
  </si>
  <si>
    <t>Nuevo control previsto</t>
  </si>
  <si>
    <t>Persona/unidad responsable</t>
  </si>
  <si>
    <t>Plazo de aplicación</t>
  </si>
  <si>
    <t>Efecto combinado de los nuevos controles previstos sobre el IMPACTO del riesgo NETO</t>
  </si>
  <si>
    <t>Efecto combinado de los nuevos controles previstos sobre la PROBABILIDAD del riesgo NETO</t>
  </si>
  <si>
    <t>Impacto del riesgo OBJETIVO</t>
  </si>
  <si>
    <t>Probabilidad del riesgo OBJETIVO</t>
  </si>
  <si>
    <t>Puntuación del riesgo OBJETIVO</t>
  </si>
  <si>
    <t>Observaciones realizadas sobre la puntuación del riesgo OBJETIVO</t>
  </si>
  <si>
    <t>S.I. 1.1</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</si>
  <si>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</si>
  <si>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t>S.C. 1.1</t>
  </si>
  <si>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</si>
  <si>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Este riesgo no existe ya que se cumple con todos los preceptos previstos en la LGS 38/2003. Se publica en el Diari Oficial de la Generalitat Valenciana, se envían extractos a la Base de Datos Nacional de Subvenciones y se realizan campañas de difusión y comunicaciones a las principales asociaciones del sector, además de colgarse en la web de la Conselleria desde el inicio de la publicación. Además, se llevan a cabo controles posteriores por parte de la Intervención General y la Sindicatura de Cuentas.</t>
  </si>
  <si>
    <t>S.I. 1.2</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</si>
  <si>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</si>
  <si>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S.C. 1.2</t>
  </si>
  <si>
    <t>● Verificar que  los requisitos exigidos para obtener la condición de beneficiarios se han incluido de forma clara en las bases reguladoras y convocatorias.</t>
  </si>
  <si>
    <t>S.I. 1.3</t>
  </si>
  <si>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</si>
  <si>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t>S.C. 1.3</t>
  </si>
  <si>
    <t>● Lista de comprobación de los plazos establecidos para garantizar la regularidad de la tramitación.
● Verificar la presentación de la solicitud dentro del plazo establecido en las bases reguladoras y convocatoria.</t>
  </si>
  <si>
    <t>Con carácter general en las convocatorias de ayudas, el procedimiento se inicia con la presentación de la solicitud de forma telemática, lo que propicia y asegura que los plazos se inician y finalizan con extrema precisión. De esta forma se impide, tanto la presentación de solicitudes antes de la apertura del plazo, como la presentación de nueva solicitudes una vez ha finalizado este.</t>
  </si>
  <si>
    <t>S.I. 1.4</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</si>
  <si>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</si>
  <si>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t>S.C. 1.4</t>
  </si>
  <si>
    <t>●  Verificar la inclusión en las bases reguladores o en las convocatorias de los baremos utilizados  para la selección de beneficiarios.
●  Verificar que los beneficiarios seleccionados cumplen con los baremos exigidos en la convocatoria.</t>
  </si>
  <si>
    <t>Los criterios o baremos utilizados para valorar las diferentes solicitudes presentadas forman parte de las bases reguladores y/o de la convocatoria de la ayuda, por lo que son objeto de publicación en los mismos términos mencionados en el apartado S.I. 1.1, y  son objeto de control en los términos mencionados en el apartado S.I.1.2, por órganos ajenos al órgano gestor, como la intervención delegada o la Abogacía General de la Generalitat. Además, se llevan a cabo controles posteriores por parte de la Intervención General y la Sindicatura de Cuentas.</t>
  </si>
  <si>
    <t>S.I. 1.5</t>
  </si>
  <si>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</si>
  <si>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S.C. 1.5</t>
  </si>
  <si>
    <t>●  Verificar que el procedimiento de adjudicación desarrollado por el beneficiario garantiza los principios de concurrencia competitiva y  no vinculación entre beneficiarios y adjudicatario.</t>
  </si>
  <si>
    <t xml:space="preserve">El beneficiario o destinatario último se compromete específicamente a cumplir con el artículo 31.3 de la LGS, cuando el importe del gasto subvencionable supere la cuantía del contrato menor según la normativa de contratación pública. La comprobación de este aspecto se realiza de manera específica en el  Plan de Control aprobado al efecto (actualmente en fase de elaboración).
En determinados casos (como en las Actividades 2 y 4 de la ayuda de transformación de flotas) la oferta es muy escasa al tratarse de un mercado restringido, por lo que resulta imposible cumplir con el artículo 31.1 de la LGS.
En cuanto al riesgo de vinculación entre beneficiario y destinatario último se contempla la solicitud de la Declaración de Ausencia de Conflicto de Interés (DACI) para, posteriormente, en el Plan de Control, establecer mecanismos específicos de control en esta materia, escogiendo aquellos beneficiarios que se considera que presentan mayor riesgo, como grupos de empresas, consorcios... </t>
  </si>
  <si>
    <t>S.I. 1.X</t>
  </si>
  <si>
    <t>Incluir la descripción de indicadores de riesgo adicionales…</t>
  </si>
  <si>
    <t>S.C. 1.X</t>
  </si>
  <si>
    <t>Incluir la descripción de controles adicionales...</t>
  </si>
  <si>
    <t>COEFICIENTE TOTAL RIESGO BRUTO</t>
  </si>
  <si>
    <t>COEFICIENTE TOTAL RIESGO NETO</t>
  </si>
  <si>
    <t>COEFICIENTE TOTAL RIESGO OBJETIVO</t>
  </si>
  <si>
    <t>S.I. 2.1</t>
  </si>
  <si>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</si>
  <si>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S.C. 2.1</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</si>
  <si>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</si>
  <si>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t>S.I. 3.1</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</si>
  <si>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</si>
  <si>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t>S.C. 3.1</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</si>
  <si>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</si>
  <si>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t>Con la entrada en vigor de la Orden HFP/55/2023 se establecen, de forma clara, las implicaciones que las Declaraciones de Ausencia de Conflicto de Interés tienen en el ámbito de la Administración y con terceros. 
Se plantea un refuerzo del control a realizar en esta materia, con el objetivo de minimizar el riesgo y evitar al máximo que se produzcan conflictos de interés en cualquiera de las direcciones (Administración - beneficiario; beneficiario - destinatario último).</t>
  </si>
  <si>
    <t>Todas las personas que participan en la tramitación de la subvención están sujetas a la Declaración de Ausencia de Conflicto de Intereses.
Además, se cuenta con un Plan de Medidas Antifraude (PMA) que contempla procedimientos específicos para evitar este riesgo. Entre el contenido de este Plan se establece un procedimiento específico para tratar el conflicto de interés, un Código de Conducta para todos las personas empleadas públicas y se habilitan buzones de denuncia. Además el PMA prevé una Comisión de Gestión del Plan de Medidas Antifraude (CGPMA) cuyo cometido es, entre otros, el seguimiento y evaluación de los procedimientos en materia de conflictos de interés y la tramitación de las denuncias. Esta información se encuentra accesible a todas las personas en la página web del órgano gestor.
Asimismo, los controles internos propios de la Administración de la Generalitat mencionados anteriormente, se han visto reforzados por la entrada en vigor de la Orden HFP/55/2023 y las consultas en la plataforma MINERVA.</t>
  </si>
  <si>
    <t>S.I. 4.1</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</si>
  <si>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</si>
  <si>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S.C. 4.1</t>
  </si>
  <si>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identificación de la ayuda de Estado otorgado por la Comisión Europa (SA number) y se deja constancia expresa en el expediente de que, al regular dicha medida, se han cumplido todas las condiciones impuestas por la Comisión en su decisión de autorización.</t>
  </si>
  <si>
    <t>El Decreto 128/2017, de 29 de septiembre, del Consell, por el que se regula el procedimiento de notificación y comunicación a la Comisión Europea de los proyectos de la Generalitat dirigidos a establecer, conceder o modificar ayudas públicas, establece el procedimiento, de obligado cumplimiento, a través del cual se ha de notificar o comunicar a la Comisión Europea los proyectos de ayudas públicas que se pretendan poner en marcha.
Además, para asegurar que todos los programas de ayudas se ajustan a la normativa europea en materia de ayudas de Estado, toda la normativa reguladora es informada por la Dirección General de Fondos Europeos. Con carácter previo a este informe se realizan reuniones y consultas internas que aseguran que la normativa reguladora de la subvención (tanto bases reguladoras como convocatoria) cumplen con los requisitos para ser aprobadas y surtir efectos. 
Cabe destacar también que es requisito indispensable disponer de los datos derivados de la comunicación o notificación a la Comisión Europea, para la carga de datos en la Base de Datos Nacional de Subvenciones (BDNS) y su posterior publicación.
Sin perjuicio de lo anterior, se llevan a cabo controles posteriores por parte de la Intervención General y la Sindicatura de Cuentas.</t>
  </si>
  <si>
    <t>S.I. 4.2</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</si>
  <si>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</si>
  <si>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t>S.C. 4.2</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</si>
  <si>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</si>
  <si>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S.I. 5.1</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</si>
  <si>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</si>
  <si>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t>S.C. 5.1</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</si>
  <si>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</si>
  <si>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t>Las ayudas objeto de publicación y convocatoria en el ámbito de la Generalitat, derivan principalmente de normativa estatal (en forma de Real Decreto) que actúan como bases reguladoras, las cuales se basan directamente en los componentes, reformas, inversiones y objetivos contemplados en el PRTR. Esto supone que la normativa elaborada por la Conselleria está basada y controlada por el propio Ministerio, al que trimestralmente se le reportan datos de cumplimiento a través de la plataforma COFFEE. 
Cabe destacar que las convocatorias son informadas previamente a su publicación por parte de la Abogacía de la Generalitat y la Intervención Delegada. Además, se llevan a cabo controles posteriores por parte de la Intervención General y la Sindicatura de Cuentas.</t>
  </si>
  <si>
    <t>S.I. 5.2</t>
  </si>
  <si>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</si>
  <si>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S.C. 5.2</t>
  </si>
  <si>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</si>
  <si>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La realización de controles antes (mediante la valoración de las solicitudes), durante (mediante la revisión de la justificación) y después (mediante la aplicación del Plan de Control, actualmente en fase de elaboración) de la solicitud de la ayuda dificulta mucho que los beneficiarios o destinatarios últimos se alejen del fin de la subvención, previsto en el PRTR, ya que se podría iniciar un procedimiento de revocación de la ayuda o de reintegro, sin perjuicio de las sanciones que puedan imponerse o de las indemnizaciones por daños y perjuicios que puedan aplicarse. Los reportes de datos que se realizan regularmente al Ministerio, refuerzan el control realizado sobre el beneficiario. Además, se llevan a cabo controles posteriores por parte de la Intervención General y la Sindicatura de Cuentas.</t>
  </si>
  <si>
    <t>S.I. 5.3</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</si>
  <si>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</si>
  <si>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S.C. 5.3</t>
  </si>
  <si>
    <t>● Verificar que las bases reguladoras o la convocatoria recogen expresamente la obligación de los beneficiarios del cumplimiento del principio de "no causar un daño significativo".</t>
  </si>
  <si>
    <t>Dado que el principio DNSH forma parte de la esencia del Mecanismo de Recuperación y Resiliencia, se ha incorporado su cumplimiento a toda la normativa reguladora de las subvenciones, en los términos de los Reales Decretos aprobados por el Ministerio y que constituyen las bases reguladoras de las ayudas (983/2021 y 902/2022), constituyendo un punto clave en la valoración de las solicitudes y en la justificación de la ayuda. Cabe destacar que las convocatorias son informadas previamente a su publicación por parte de la Abogacía de la Generalitat y la Intervención Delegada. Además, se llevan a cabo controles posteriores por parte de la Intervención General y la Sindicatura de Cuentas.</t>
  </si>
  <si>
    <t>S.I. 5.4</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</si>
  <si>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</si>
  <si>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S.C. 5.4</t>
  </si>
  <si>
    <t>● Verificar que las bases reguladoras o la convocatoria incluyen una referencia al cumplimiento del etiquetado verde y digital que se ha asignado en el PRTR.</t>
  </si>
  <si>
    <t>El etiquetado forma parte de la propia definición de las líneas y actividades que son objeto de las ayudas y, por tanto, no se subvencionan actuaciones fuera de las mismas. Además, en la carga de las dos actuaciones que componen el subproyecto C01.I01.P03 a cuyo cumplimiento corresponden las ayudas que se gestionan, ya se definen las mismas de acuerdo al etiquetado digital: 0% (achatarramiento) o 100% (compra de vehículos con 0 emisiones).</t>
  </si>
  <si>
    <t>S.I. 6.1</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</si>
  <si>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</si>
  <si>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S.C. 6.1</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</si>
  <si>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</si>
  <si>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S.I. 6.2</t>
  </si>
  <si>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</si>
  <si>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S.C. 6.2</t>
  </si>
  <si>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</si>
  <si>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S.I. 6.3</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</si>
  <si>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</si>
  <si>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t>S.C. 6.3</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</si>
  <si>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</si>
  <si>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S.I. 6.4</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</si>
  <si>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</si>
  <si>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t>S.C. 6.4</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</si>
  <si>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</si>
  <si>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Como regla general, todas las ayudas tienen una finalidad claramente definida, por lo que siempre se va a poder comprobar tanto la aplicación de los fondos a la finalidad de la subvención, como la existencia de doble o excesiva financiación.
A este control inherente a la propia tramitación de la subvención, debemos añadir el control realizado por la Intervención Delegada de la Conselleria con carácter previo a la concesión y al pago, en el cual se comprueban todos los extremos relacionados tanto con los beneficiarios, como con la propia ayuda.</t>
  </si>
  <si>
    <t>S.I. 7.1</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</si>
  <si>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</si>
  <si>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S.C. 7.1</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</si>
  <si>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</si>
  <si>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El control realizado en todas las fases de la tramitación de las ayudas sirve para asegurar que la documentación presentada por los beneficiarios o destinatarios últimos tiene base de veracidad. En caso de tener dudas al respecto, se aplican procedimientos de comprobación regulados por la legislación vigente en materia de subvenciones, tanto los relativos a la comprobación de valores, y de administración pública, como los relativos a los indicios de falsedad documental a través de los tribunales ordinarios.
Cabe señalar en este punto que, la mayoría de los documentos solicitados en la normativa reguladora, tienen carácter oficial o se elaboran a partir de datos contenidos en fuentes oficiales, lo que hace muy complicado que los mismos puedan ser falsificados o que sea sencillo comprobar si los datos incorporados han sido falseados.
Por otro lado, se establecen previamente y de forma interna, criterios objetivos y homogéneos para tratar y valorar los documentos, lo que asegura que, cuando algún documento no encaja en lo previamente definido, se inicia un procedimiento de consulta y resolución conjunta que prácticamente elimina el riesgo de falsedad.</t>
  </si>
  <si>
    <t>S.I. 7.2</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</si>
  <si>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</si>
  <si>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S.C. 7.2</t>
  </si>
  <si>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solicitudes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</si>
  <si>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En los casos en que deben aportarse facturas acreditativas del pago de un bien o servicio, las mismas deben acompañarse del certificado bancario acreditativo de la transferencia, con el objeto de comprobar el efectivo pago de la factura. 
Cabe destacar que se aplican mecanismos de control de precios, como la comprobación de valores establecida tanto en la Ley 38/2003, como en la Ley 1/2015.
Para todo lo que no se pueda haber contemplado o controlado en la normativa reguladora de la ayuda, el Plan de Control (actualmente en fase de elaboración) resulta esencial, ya que se incorpora como un control exhaustivo y en profundidad que abarca todas las ayudas concedidas, pudiendo hacer hincapié en aquellos expedientes o entidades que puedan haber suscitado algún tipo de duda.
Además, se llevan a cabo controles posteriores por parte de la Intervención General y la Sindicatura de Cuentas.</t>
  </si>
  <si>
    <t>S.I. 8.1</t>
  </si>
  <si>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</si>
  <si>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S.C. 8.1</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</si>
  <si>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</si>
  <si>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El control y el reporte de datos que se realiza al Ministerio es clave a la hora de incorporar correctamente las referencias relativas a los deberes de información y comunicación del apoyo del MRR y, por extensión, del PRTR. 
Además, cabe mencionar que la Oficina de Seguimiento del PRTR es competente en el ámbito de la Generalitat para llevar actualizado el seguimiento de esta materia.</t>
  </si>
  <si>
    <t>S.I. 8.2</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</si>
  <si>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</si>
  <si>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t>S.C. 8.2</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</si>
  <si>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</si>
  <si>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t xml:space="preserve">Por parte de la Administración de la Generalitat se cumple estrictamente con los deberes de comunicación, principalmente, a través de la Base de Datos Nacional de Subvenciones, lo que permite identificar perfectamente a las personas que han sido perceptoras de fondos a través de ayudas.
Asimismo, cabe destacar la tarea de la Intervención General de la Generalitat, a través de su intervención delegada, en cuanto al cumplimiento de los requisitos por parte de los beneficiarios de las subvenciones. 
También cabe señalar que, el reporte de datos de forma regular al Ministerio, de todos aquellos que pueden o han resultado beneficiarios, es un indicador más del meticuloso control al que se someten las ayudas. </t>
  </si>
  <si>
    <t>S.I. 9.1</t>
  </si>
  <si>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</si>
  <si>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t>S.C. 9.1</t>
  </si>
  <si>
    <t xml:space="preserve">● Verificar que las bases reguladoras o convocatorias delimitan los gastos subvencionables o se ha emitido un manual de justificación en el que se detallan estos aspectos. </t>
  </si>
  <si>
    <t>S.I. 9.2</t>
  </si>
  <si>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</si>
  <si>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t>S.C. 9.2</t>
  </si>
  <si>
    <t>● Verificar que las bases reguladoras o convocatorias delimitan los procedimientos a seguir para la correcta documentación de los gastos o que se ha emitido un manual de justificación en el que se detallan estos aspectos.</t>
  </si>
  <si>
    <t>S.I. 9.3</t>
  </si>
  <si>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</si>
  <si>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t>S.C. 9.3</t>
  </si>
  <si>
    <t>● Lista de comprobación de la documentación requerida para garantizar la pista de auditoría.</t>
  </si>
  <si>
    <t>La utilización de la herramienta electrónica MARTE permite almacenar todos los documentos (tanto de entrada, como de salida, como de mera gestión) relacionados con cada uno de los expedientes de cada ayuda, sin recurrir a carpetas físicas o en el ordenador personal de ningún empleado público, sino que los datos se almacenan en un servidor seguro, que permite garantizar la pista de auditoría.</t>
  </si>
  <si>
    <t>S.I. 9.4</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</si>
  <si>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</si>
  <si>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S.C. 9.4</t>
  </si>
  <si>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febrero de 2021, por el que se establece el MRR.
● Verificar que se han pueso en marcha procedimientos que garantizan que se conservan todos los documentos requeridos para garantizar una pista de auditoría adecuada.</t>
  </si>
  <si>
    <t>Al utilizar una herramienta electrónica (MARTE), los documentos no son almacenados en papel ni en un ordenador concreto, sino que permanecen en el servidor protegido de la Administración de la Generalitat, evitando así un riesgo de destrucción o pérdida.
Respecto a las obligaciones de los beneficiarios, estos se comprometen en la solicitud de la ayuda a conservar los documentos. Este compromiso podrá ser comprobado posteriormente mediante la aplicación de las actividades contenidas en el Plan de Control, actualmente en fase de elaboración.</t>
  </si>
  <si>
    <t>S.I. 9.5</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</si>
  <si>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</si>
  <si>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S.C. 9.5</t>
  </si>
  <si>
    <t>● Verificar que las bases reguladoras o convocatorias recogen el compromiso a la sujeción a los controles de los organismos europeos (Comisión Europea, Oficina Europea de Lucha contra el Fraude, Tribunal de Cuentas Europeo y Fiscalía Europea)</t>
  </si>
  <si>
    <t>Al basar las convocatorias de las ayudas en normativa estatal (RD 983/2021 y RD 902/2022), queda asegurado que la normativa y la financiación de la Unión Europea ha sido mencionada y, por tanto, queda implícito que resultan de aplicación las obligaciones comunitarias de financiación.
Cabe señalar, además, que el reporte de datos a través de la herramienta COFFEE asegura que la información referente a la ayuda es controlada por órganos externos e independientes al órgano gestor.</t>
  </si>
  <si>
    <t>S.I. X.1</t>
  </si>
  <si>
    <t>S.C. X.1</t>
  </si>
  <si>
    <t>S.I. X.X</t>
  </si>
  <si>
    <t>S.C. X.X</t>
  </si>
  <si>
    <r>
      <t xml:space="preserve">2: EVALUACIÓN DE LA EXPOSICIÓN A RIESGOS DE FRAUDE ESPECÍFICOS - </t>
    </r>
    <r>
      <rPr>
        <b/>
        <u/>
        <sz val="12"/>
        <color theme="1"/>
        <rFont val="Calibri"/>
        <family val="2"/>
        <scheme val="minor"/>
      </rPr>
      <t>CONTRATACIÓN</t>
    </r>
  </si>
  <si>
    <t>C.R1</t>
  </si>
  <si>
    <t xml:space="preserve">Limitación de la concurrencia </t>
  </si>
  <si>
    <t>Manipulación del procedimiento de preparación y/o adjudicación, limitándose el acceso a la contratación pública en condiciones de igualdad y no discriminación a todos los licitadores.</t>
  </si>
  <si>
    <t>ED/EE</t>
  </si>
  <si>
    <t>C.R2</t>
  </si>
  <si>
    <t>Prácticas colusorias en las ofertas</t>
  </si>
  <si>
    <t>Distintas empresas acuerdan en secreto manipular el proceso de licitación para limitar o eliminar la competencia entre ellas, por lo general con la finalidad de incrementar artificialmente los precios o reducir la calidad de los bienes o servicios.</t>
  </si>
  <si>
    <t>C.R3</t>
  </si>
  <si>
    <t>Conflicto de interés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</si>
  <si>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</si>
  <si>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C.R4</t>
  </si>
  <si>
    <t xml:space="preserve">Manipulación en la valoración técnica o económica de las ofertas presentadas </t>
  </si>
  <si>
    <t>Manipulación del procedimiento de contratación en favor de un licitante o en detrimento de otro o varios.</t>
  </si>
  <si>
    <t>C.R5</t>
  </si>
  <si>
    <t>Fraccionamiento fraudulento del contrato</t>
  </si>
  <si>
    <t>Fraccionamiento del contrato en dos o más procedimientos con idéntico adjudicatario evitando la utilización de un procedimiento que, en base a la cuantía total, hubiese requerido mayores garantías de concurrencia y de publicidad.</t>
  </si>
  <si>
    <t>C.R6</t>
  </si>
  <si>
    <t>Incumplimientos en la formalización del contrato</t>
  </si>
  <si>
    <t>Irregularidades en la formalización del contrato de manera que no se ajusta con exactitud a las condiciones de la licitación o se alteran los términos de la adjudicación.</t>
  </si>
  <si>
    <t>C.R7</t>
  </si>
  <si>
    <t>Incumplimientos o deficiencias en la ejecución del contrato</t>
  </si>
  <si>
    <t>El contratista incumple las especificaciones del contrato durante su ejecución</t>
  </si>
  <si>
    <t>C.R8</t>
  </si>
  <si>
    <t xml:space="preserve">Falsedad documental </t>
  </si>
  <si>
    <t>El licitador incurre en falsedad para poder acceder al procedimiento de licitación y/o se aprecia falsedad en la documentación presentada para obtener el pago del precio.</t>
  </si>
  <si>
    <t>C.R9</t>
  </si>
  <si>
    <t>C.R10</t>
  </si>
  <si>
    <t xml:space="preserve">Incumplimiento de las obligaciones de información, comunicación y publicidad </t>
  </si>
  <si>
    <t>C.R11</t>
  </si>
  <si>
    <t>Pérdida de pista de auditoría</t>
  </si>
  <si>
    <t>C.RX</t>
  </si>
  <si>
    <t>Incluir la denominación de riesgos adicionales...</t>
  </si>
  <si>
    <t>Incluir la descripción de riesgos adicionales...</t>
  </si>
  <si>
    <t>RIESGO TOTAL MÉTODO GESTIÓN 
(CONTRATACIÓN)</t>
  </si>
  <si>
    <t>C.I. 1.1</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</si>
  <si>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</si>
  <si>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t>C.C. 1.1</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</si>
  <si>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</si>
  <si>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C.I. 1.2</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</si>
  <si>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</si>
  <si>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t>C.C. 1.2</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</si>
  <si>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</si>
  <si>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C.I. 1.3</t>
  </si>
  <si>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</si>
  <si>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C.C. 1.3</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</si>
  <si>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</si>
  <si>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C.I. 1.4</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</si>
  <si>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</si>
  <si>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C.C. 1.4</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</si>
  <si>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</si>
  <si>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C.I. 1.5</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</si>
  <si>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</si>
  <si>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t>C.C. 1.5</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</si>
  <si>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</si>
  <si>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C.I. 1.6</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</si>
  <si>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</si>
  <si>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t>C.C. 1.6</t>
  </si>
  <si>
    <t>● Registro de las quejas o reclamaciones recibidas por otros licitadores y análisis e informe de las mismas, con recomendaciones de las medidas a adoptar para corregir las deficiencias detectadas.</t>
  </si>
  <si>
    <t>C.I. 1.7</t>
  </si>
  <si>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</si>
  <si>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t>C.C. 1.7</t>
  </si>
  <si>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</si>
  <si>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C.I. 2.1</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</si>
  <si>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</si>
  <si>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t>C.C. 2.1</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</si>
  <si>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</si>
  <si>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C.I. 2.2</t>
  </si>
  <si>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</si>
  <si>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C.C. 2.2</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</si>
  <si>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</si>
  <si>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C.I. 2.3</t>
  </si>
  <si>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</si>
  <si>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t>C.C. 2.3</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</si>
  <si>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</si>
  <si>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C.I. 2.4</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</si>
  <si>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</si>
  <si>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C.C. 2.4</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</si>
  <si>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</si>
  <si>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C.I. 2.5</t>
  </si>
  <si>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</si>
  <si>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t>C.C. 2.5</t>
  </si>
  <si>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</si>
  <si>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t>C.I. 2.6</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</si>
  <si>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</si>
  <si>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t>C.C. 2.6</t>
  </si>
  <si>
    <t>● Establecer mecanismos de análisis de las propuestas enviadas por los licitadores para verificar que no ha habido acuerdos entre ellos o se han presentado ofertas ficticias.</t>
  </si>
  <si>
    <t>C.I. 2.7</t>
  </si>
  <si>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</si>
  <si>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C.C. 2.7</t>
  </si>
  <si>
    <t>● Realizar controles para confirmar que las ofertas presentadas son reales, y no se trata de las llamadas ofertas complementarias o de resguardo o se ha producido algún tipo de coacción para hacer que otros licitadores retiren sus ofertas.</t>
  </si>
  <si>
    <t>C.I. 3.1</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</si>
  <si>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</si>
  <si>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t>C.C. 3.1</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</si>
  <si>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</si>
  <si>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C.I. 3.2</t>
  </si>
  <si>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</si>
  <si>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t>C.C. 3.2</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</si>
  <si>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</si>
  <si>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3.3</t>
  </si>
  <si>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</si>
  <si>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t>C.C. 3.3</t>
  </si>
  <si>
    <t>C.I. 3.4</t>
  </si>
  <si>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</si>
  <si>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t>C.C. 3.4</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</si>
  <si>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</si>
  <si>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3.5</t>
  </si>
  <si>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</si>
  <si>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t>C.C. 3.5</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</si>
  <si>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</si>
  <si>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3.6</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</si>
  <si>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</si>
  <si>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t>C.C. 3.6</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</si>
  <si>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</si>
  <si>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3.7</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</si>
  <si>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</si>
  <si>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t>C.C. 3.7</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</si>
  <si>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</si>
  <si>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3.8</t>
  </si>
  <si>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</si>
  <si>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t>C.C. 3.8</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</si>
  <si>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</si>
  <si>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3.9</t>
  </si>
  <si>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</si>
  <si>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C.C. 3.9</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</si>
  <si>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</si>
  <si>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3.10</t>
  </si>
  <si>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</si>
  <si>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t>C.C. 3.10</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</si>
  <si>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</si>
  <si>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3.11</t>
  </si>
  <si>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</si>
  <si>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t>C.C. 3.11</t>
  </si>
  <si>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</si>
  <si>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4.1</t>
  </si>
  <si>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</si>
  <si>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t>C.C. 4.1</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</si>
  <si>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</si>
  <si>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4.2</t>
  </si>
  <si>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</si>
  <si>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t>C.C. 4.2</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</si>
  <si>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</si>
  <si>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4.3</t>
  </si>
  <si>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</si>
  <si>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C.C. 4.3</t>
  </si>
  <si>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</si>
  <si>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C.I. 4.4</t>
  </si>
  <si>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</si>
  <si>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C.C. 4.4</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</si>
  <si>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</si>
  <si>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C.I. 4.5</t>
  </si>
  <si>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</si>
  <si>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t>C.C. 4.5</t>
  </si>
  <si>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</si>
  <si>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4.6</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</si>
  <si>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</si>
  <si>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C.C. 4.6</t>
  </si>
  <si>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</si>
  <si>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C.I. 4.7</t>
  </si>
  <si>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</si>
  <si>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t>C.C. 4.7</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</si>
  <si>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</si>
  <si>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C.I. 4.8</t>
  </si>
  <si>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</si>
  <si>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C.C. 4.8</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</si>
  <si>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</si>
  <si>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C.I. 4.9</t>
  </si>
  <si>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</si>
  <si>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C.C. 4.9</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</si>
  <si>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</si>
  <si>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C.I. 4.10</t>
  </si>
  <si>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</si>
  <si>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C.C. 4.10</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</si>
  <si>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</si>
  <si>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t>C.I. 5.1</t>
  </si>
  <si>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</si>
  <si>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C.C. 5.1</t>
  </si>
  <si>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</si>
  <si>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t>C.I. 5.2</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</si>
  <si>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</si>
  <si>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t>C.C. 5.2</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</si>
  <si>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</si>
  <si>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C.I. 5.3</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</si>
  <si>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</si>
  <si>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t>C.C. 5.3</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</si>
  <si>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</si>
  <si>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C.I. 6.1</t>
  </si>
  <si>
    <t>C.C. 6.1</t>
  </si>
  <si>
    <t>● Revisión del contrato con carácter previo a la firma del mismo que permita verificar que no se ha producido una alteración en los términos de la adjudicación, dejando constancia de este control por escrito.</t>
  </si>
  <si>
    <t>C.I. 6.2</t>
  </si>
  <si>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</si>
  <si>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t>C.C. 6.2</t>
  </si>
  <si>
    <t>● Revisión del contrato con carácter previo a la firma del mismo que permita verificar la coincidencia entre el adjudicatario y el firmante del contrato, dejando constancia de este control por escrito.</t>
  </si>
  <si>
    <t>C.I. 6.3</t>
  </si>
  <si>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</si>
  <si>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C.C. 6.3</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</si>
  <si>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</si>
  <si>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t>C.I. 6.4</t>
  </si>
  <si>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</si>
  <si>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C.C. 6.4</t>
  </si>
  <si>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</si>
  <si>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t>C.I. 6.5</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</si>
  <si>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</si>
  <si>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C.C. 6.5</t>
  </si>
  <si>
    <t xml:space="preserve">● Verificación de que todos los anuncios de formalización han sido adecuadamente publicados de acuerdo con las normas que les sean de aplicación, dejando constancia de este control por escrito.  </t>
  </si>
  <si>
    <t>C.I. 7.1</t>
  </si>
  <si>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</si>
  <si>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t>C.C. 7.1</t>
  </si>
  <si>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</si>
  <si>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C.I. 7.2</t>
  </si>
  <si>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</si>
  <si>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t>C.C. 7.2</t>
  </si>
  <si>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</si>
  <si>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t>C.I. 7.3</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</si>
  <si>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</si>
  <si>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C.C. 7.3</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</si>
  <si>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</si>
  <si>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C.I. 7.4</t>
  </si>
  <si>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</si>
  <si>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C.C. 7.4</t>
  </si>
  <si>
    <t>● Verificar que el precio a abonar corresponde al precio pactado y se basa en la documentación justificativa del gasto asi como en la documentación donde consta la conformidad con la prestación realizada.</t>
  </si>
  <si>
    <t>C.I. 8.1</t>
  </si>
  <si>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</si>
  <si>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t>C.C. 8.1</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</si>
  <si>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</si>
  <si>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C.I. 8.2</t>
  </si>
  <si>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</si>
  <si>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C.C. 8.2</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</si>
  <si>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</si>
  <si>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C.I. 8.3</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</si>
  <si>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</si>
  <si>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C.C. 8.3</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</si>
  <si>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</si>
  <si>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t>C.I. 9.1</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</si>
  <si>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</si>
  <si>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C.C. 9.1</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</si>
  <si>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</si>
  <si>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C.I. 10.1</t>
  </si>
  <si>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</si>
  <si>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C.C. 10.1</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</si>
  <si>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</si>
  <si>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C.I. 10.2</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</si>
  <si>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</si>
  <si>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C.C. 10.2</t>
  </si>
  <si>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</si>
  <si>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t>C.I. 11.1</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</si>
  <si>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</si>
  <si>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C.C. 11.1</t>
  </si>
  <si>
    <t>● Lista de comprobación de la documentación requerida para garantizar la pista de auditoría</t>
  </si>
  <si>
    <t>C.I. 11.2</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</si>
  <si>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</si>
  <si>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C.C. 11.2</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</si>
  <si>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</si>
  <si>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C.I. 11.3</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</si>
  <si>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</si>
  <si>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t>C.C. 11.3</t>
  </si>
  <si>
    <t>● Verificar el compromiso expreso de los contratistas y subcontratistas a la sujeción a los controles de los organismos europeos (Comisión Europea, Oficina Europea de Lucha contra el Fraude, Tribunal de Cuentas Europeo y Fiscalía Europea).</t>
  </si>
  <si>
    <t>C.I. X.1</t>
  </si>
  <si>
    <t>C.C. X.1</t>
  </si>
  <si>
    <t>C.I. X.X</t>
  </si>
  <si>
    <t>C.C. X.X</t>
  </si>
  <si>
    <r>
      <t xml:space="preserve">3: EVALUACIÓN DE LA EXPOSICIÓN A RIESGOS DE FRAUDE ESPECÍFICOS - </t>
    </r>
    <r>
      <rPr>
        <b/>
        <u/>
        <sz val="12"/>
        <color theme="1"/>
        <rFont val="Calibri"/>
        <family val="2"/>
        <scheme val="minor"/>
      </rPr>
      <t>CONVENIOS</t>
    </r>
  </si>
  <si>
    <t>CV.R1</t>
  </si>
  <si>
    <t>El objeto del convenio no corresponde a esta figura jurídica</t>
  </si>
  <si>
    <t>Celebración de convenios para eludir un procedimiento de contratación o eludiendo los requisitos de validez de este instrumento jurídico</t>
  </si>
  <si>
    <t>CV.R2</t>
  </si>
  <si>
    <t>Incumplimiento del procedimiento o de los requisitos legales del convenio</t>
  </si>
  <si>
    <t>Celebración de un convenio con incumplimiento del procedimiento legalmente establecido para ello, o incumpliendo determinados trámites o requisitos legales.</t>
  </si>
  <si>
    <t>CV.R3</t>
  </si>
  <si>
    <t xml:space="preserve">Conflictos de interés </t>
  </si>
  <si>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</si>
  <si>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t>CV.R4</t>
  </si>
  <si>
    <t>Limitación de la concurrencia en la selección de entidades colaboradoras de derecho privado</t>
  </si>
  <si>
    <t>En el caso de convenios con entidades colaboradoras para instrumentar una subvención, la selección de la entidad colaboradora de derecho privado no se ha realizado siguiendo los principios establecidos</t>
  </si>
  <si>
    <t>CV.R5</t>
  </si>
  <si>
    <t>Limitación de la concurrencia en el caso de ejecución del convenio por terceros</t>
  </si>
  <si>
    <t>En el caso de convenios con entidades colaboradoras para instrumentar una subvención, la entidad colaboradora no garantiza la elección de proveedores a través de un proceso de concurrencia competitiva</t>
  </si>
  <si>
    <t>CV.R6</t>
  </si>
  <si>
    <t>Incumplimiento de las obligaciones de información, comunicación y publicidad</t>
  </si>
  <si>
    <t>CV.R7</t>
  </si>
  <si>
    <t>No existe una pista de auditoría adecuada que permita hacer un seguimiento completo de las actuaciones financiadas.</t>
  </si>
  <si>
    <t>CV.RX</t>
  </si>
  <si>
    <t>RIESGO TOTAL MÉTODO GESTIÓN 
(CONVENIOS)</t>
  </si>
  <si>
    <t>CV.I. 1.1</t>
  </si>
  <si>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</si>
  <si>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t>CV.C. 1.1</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</si>
  <si>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</si>
  <si>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CV.I. 1.2</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</si>
  <si>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</si>
  <si>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CV.C. 1.2</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</si>
  <si>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</si>
  <si>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CV.I. 1.3</t>
  </si>
  <si>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</si>
  <si>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CV.C. 1.3</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</si>
  <si>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</si>
  <si>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CV.I. 1.X</t>
  </si>
  <si>
    <t>CV.C. 1.X</t>
  </si>
  <si>
    <t>CV.I. 2.1</t>
  </si>
  <si>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</si>
  <si>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t>CV.C. 2.1</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</si>
  <si>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</si>
  <si>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CV.I. 2.2</t>
  </si>
  <si>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</si>
  <si>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t>CV.C. 2.2</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</si>
  <si>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</si>
  <si>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CV.I. 2.3</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</si>
  <si>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</si>
  <si>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t>CV.C. 2.3</t>
  </si>
  <si>
    <t>● Lista de comprobación donde se revise el cumplimiento de todos los trámites legales preceptivos para la suscripción del convenio adaptada a las especialidades de los convenios para la ejecución de proyectos financiados con cargo al PRTR</t>
  </si>
  <si>
    <t>CV.I. 2.4</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</si>
  <si>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</si>
  <si>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CV.C. 2.4</t>
  </si>
  <si>
    <t>● Lista de comprobación donde se revise el cumplimiento de todos los trámites legales relativos a publicidad y comunicación de los convenios</t>
  </si>
  <si>
    <t>CV.I. 2.5</t>
  </si>
  <si>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</si>
  <si>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CV.C. 2.5</t>
  </si>
  <si>
    <t>● Revisión, cuando se extingue un convenio, de su cumplimiento o de las causas de incumplimiebto así como de que los compromisos financieros asumidos han sido correctamente liquidados.</t>
  </si>
  <si>
    <t>CV.I. 2.X</t>
  </si>
  <si>
    <t>CV.C. 2.X</t>
  </si>
  <si>
    <t>CV.I. 3.1</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</si>
  <si>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</si>
  <si>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CV.C. 3.1</t>
  </si>
  <si>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</si>
  <si>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CV.I. 3.2</t>
  </si>
  <si>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</si>
  <si>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t>CV.C. 3.2</t>
  </si>
  <si>
    <t>● Declaración de ausencia de conflicto de intereses de las partes firmantes del convenio.
● Análisis histórico de convenios recurrentes así como de la justificación de los mismos.</t>
  </si>
  <si>
    <t>CV.I. 3.X</t>
  </si>
  <si>
    <t>CV.C. 3.X</t>
  </si>
  <si>
    <t>CV.I. 4.1</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</si>
  <si>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</si>
  <si>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t>CV.C. 4.1</t>
  </si>
  <si>
    <t>● Lista de comprobación para verificar el cumplimiento del deber de garantizar la concurrencia, publicidad, igualdad y no discriminación  en la selección de entidades colaboradoras de derecho privado.</t>
  </si>
  <si>
    <t>CV.I. 4.X</t>
  </si>
  <si>
    <t>CV.C. 4.X</t>
  </si>
  <si>
    <t>CV.I. 5.1</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</si>
  <si>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</si>
  <si>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CV.C. 5.1</t>
  </si>
  <si>
    <t>● Lista de comprobación para verificar el cumplimiento del deber de garantizar la a concurrencia, publicidad, igualdad y no discriminación  para la contratación de proveedores en el marco de convenios con entidades colaboradoras.</t>
  </si>
  <si>
    <t>CV.I. 5.X</t>
  </si>
  <si>
    <t>CV.C. 5.X</t>
  </si>
  <si>
    <t>CV.I. 6.1</t>
  </si>
  <si>
    <t>CV.C. 6.1</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</si>
  <si>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</si>
  <si>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CV.I. 6.2</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</si>
  <si>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</si>
  <si>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CV.C. 6.2</t>
  </si>
  <si>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</si>
  <si>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CV.I. 6.X</t>
  </si>
  <si>
    <t>CV.C. 6.X</t>
  </si>
  <si>
    <t>CV.I. 7.1</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</si>
  <si>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</si>
  <si>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t>CV.C. 7.1</t>
  </si>
  <si>
    <t>● Establecer sistemas y procedimientos que permitan garantizar la pista de auditoría en todo el expediente del convenio y en las etapas de su ejecución.
● Lista de comprobación de la documentación requerida para garantizar la pista de auditoría</t>
  </si>
  <si>
    <t>CV.I. 7.2</t>
  </si>
  <si>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</si>
  <si>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CV.C. 7.2</t>
  </si>
  <si>
    <t>CV.I. 7.3</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</si>
  <si>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</si>
  <si>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CV.C. 7.3</t>
  </si>
  <si>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</si>
  <si>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CV.I. 7.X</t>
  </si>
  <si>
    <t>CV.C. 7.X</t>
  </si>
  <si>
    <t>CV.I. X.1</t>
  </si>
  <si>
    <t>CV.C. X.1</t>
  </si>
  <si>
    <t>CV.I. X.X</t>
  </si>
  <si>
    <t>CV.C. X.X</t>
  </si>
  <si>
    <r>
      <t xml:space="preserve">4: EVALUACIÓN DE LA EXPOSICIÓN A RIESGOS DE FRAUDE ESPECÍFICOS - </t>
    </r>
    <r>
      <rPr>
        <b/>
        <u/>
        <sz val="12"/>
        <color theme="1"/>
        <rFont val="Calibri"/>
        <family val="2"/>
        <scheme val="minor"/>
      </rPr>
      <t>MEDIOS PROPIOS</t>
    </r>
  </si>
  <si>
    <t>MP.R1</t>
  </si>
  <si>
    <t>Falta de justificación del encargo a medios propios</t>
  </si>
  <si>
    <t>No se justifica que el encargo al medio propio sea la solución más adecuada y eficiente desde el punto de vista de buena gestión financiera y de legalidad</t>
  </si>
  <si>
    <t>MP.R2</t>
  </si>
  <si>
    <t>Incumplimiento por el medio propio de los requisitos para serlo</t>
  </si>
  <si>
    <t xml:space="preserve">No se cumplen los requisitos para ser medio propio personificado o el medio propio ha perdido esa condición </t>
  </si>
  <si>
    <t>MP.R3</t>
  </si>
  <si>
    <t>Falta de justificación en la selección del medio propio</t>
  </si>
  <si>
    <t>La selección del medio propio concreto al que se realiza el encargo no está adecuadamente justificada, lo que puede afectar al riesgo de cumplimiento, de buena gestión financiera, de fraude o corrupción por selección de un medio propio inadecuado.</t>
  </si>
  <si>
    <t>MP.R4</t>
  </si>
  <si>
    <t xml:space="preserve">Aplicación incorrecta de las tarifas y costes </t>
  </si>
  <si>
    <t xml:space="preserve">Falta de justificación o aplicación incorrecta de las tarifas y costes en la elaboración del presupuesto  </t>
  </si>
  <si>
    <t>MP.R5</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</si>
  <si>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</si>
  <si>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</si>
  <si>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MP.R6</t>
  </si>
  <si>
    <t>Incumpliento total o parcial de las prestaciones objeto del encargo</t>
  </si>
  <si>
    <t>Los productos o servicios no se han entregado en su totalidad, y/o no tienen la calidad esperada, presentan retrasos injustificados y/o no cubren la necesidad administrativa prevista</t>
  </si>
  <si>
    <t>MP.R7</t>
  </si>
  <si>
    <t>MP.R8</t>
  </si>
  <si>
    <t>MP.RX</t>
  </si>
  <si>
    <t>RIESGO TOTAL MÉTODO GESTIÓN 
(MEDIOS PROPIOS)</t>
  </si>
  <si>
    <t>MP.I. 1.1</t>
  </si>
  <si>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</si>
  <si>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t>MP.C. 1.1</t>
  </si>
  <si>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</si>
  <si>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MP.I. 1.2</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</si>
  <si>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</si>
  <si>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t>MP.C. 1.2</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</si>
  <si>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</si>
  <si>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MP.I. 1.3</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</si>
  <si>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</si>
  <si>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MP.C. 1.3</t>
  </si>
  <si>
    <t>MP.I. 1.4</t>
  </si>
  <si>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</si>
  <si>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MP.C. 1.4</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</si>
  <si>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</si>
  <si>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t>MP.I. 1.5</t>
  </si>
  <si>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</si>
  <si>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t>MP.C. 1.5</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</si>
  <si>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</si>
  <si>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MP.I. 1.X</t>
  </si>
  <si>
    <t>MP.C. 1.X</t>
  </si>
  <si>
    <t>MP.I. 2.1</t>
  </si>
  <si>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</si>
  <si>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t>MP.C. 2.1</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</si>
  <si>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</si>
  <si>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MP.I. 2.2</t>
  </si>
  <si>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</si>
  <si>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t>MP.C. 2.2</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</si>
  <si>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</si>
  <si>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MP.I. 2.X</t>
  </si>
  <si>
    <t>MP.C. 2.X</t>
  </si>
  <si>
    <t>MP.I. 3.1</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</si>
  <si>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</si>
  <si>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t>MP.C. 3.1</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</si>
  <si>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</si>
  <si>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MP.I. 3.2</t>
  </si>
  <si>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</si>
  <si>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t>MP.C. 3.2</t>
  </si>
  <si>
    <t>● Comprobar si se realiza una justificación del medio propio seleccionado en base a razones objetivas, teniendo en cuenta si se valoran otros medios propios como alternativa, si se hace un estudio comparativo de tarifas para determinar cuál es más económico.</t>
  </si>
  <si>
    <t>MP.I. 3.3</t>
  </si>
  <si>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</si>
  <si>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t>MP.C. 3.3</t>
  </si>
  <si>
    <t>● Comprobar que se selecciona adecuadamente el medio propio asegurándose de que su objeto social comprende las actuaciones objeto del encargo.</t>
  </si>
  <si>
    <t>MP.I. 3.X</t>
  </si>
  <si>
    <t>MP.C. 3.X</t>
  </si>
  <si>
    <t>MP.I. 4.1</t>
  </si>
  <si>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</si>
  <si>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t>MP.C. 4.1</t>
  </si>
  <si>
    <t>● Comprobar que el medio propio dispone de tarifas aprobadas (y actualizadas cuando proceda), con el nivel de detalle necesario, aplicables para determinar la retribución del encargo.</t>
  </si>
  <si>
    <t>MP.I. 4.2</t>
  </si>
  <si>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</si>
  <si>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t>MP.C. 4.2</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</si>
  <si>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</si>
  <si>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MP.I. 4.3</t>
  </si>
  <si>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</si>
  <si>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t>MP.C. 4.3</t>
  </si>
  <si>
    <t>MP.I. 4.4</t>
  </si>
  <si>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</si>
  <si>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t>MP.C. 4.4</t>
  </si>
  <si>
    <t>● Comprobar que se dispone de un procedimiento de elaboración del presupuesto de los encargos a medios propios que contemple la compensación de las unidades subcontratadas, y que se aplica correctamente.</t>
  </si>
  <si>
    <t>MP.I. 4.5</t>
  </si>
  <si>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</si>
  <si>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MP.C. 4.5</t>
  </si>
  <si>
    <t>● Comprobar que se dispone de un procedimiento de elaboración del presupuesto de los encargos a medios propios que contemple la sujeción o no de la operación al IVA, y que se aplica correctamente.</t>
  </si>
  <si>
    <t>MP.I. 4.X</t>
  </si>
  <si>
    <t>MP.C. 4.X</t>
  </si>
  <si>
    <t>MP.I. 5.1</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</si>
  <si>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</si>
  <si>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t>MP.C. 5.1</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</si>
  <si>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</si>
  <si>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MP.I. 5.2</t>
  </si>
  <si>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</si>
  <si>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t>MP.C. 5.2</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</si>
  <si>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</si>
  <si>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MP.I. 5.3</t>
  </si>
  <si>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</si>
  <si>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t>MP.C. 5.3</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</si>
  <si>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</si>
  <si>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MP.I. 5.4</t>
  </si>
  <si>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</si>
  <si>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t>MP.C. 5.4</t>
  </si>
  <si>
    <t>● Comprobar que el ente que realiza el encargo lleva a cabo un seguimiento o control al medio propio para verificar si la cuentía de las actividades subcontratadas se corresponde con los costes efectivos de la actividad soportados por el medio propio.</t>
  </si>
  <si>
    <t>MP.I. 5.5</t>
  </si>
  <si>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</si>
  <si>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t>MP.C. 5.5</t>
  </si>
  <si>
    <t>● Verificar que las contrataciones realizadas por el medio propio se someten a la LCSP en los términos que sean procedentes.
● Verificar que el medio propio destinatario del encargo dispone de una política de conflicto de intereses.</t>
  </si>
  <si>
    <t>MP.I. 5.X</t>
  </si>
  <si>
    <t>MP.C. 5.X</t>
  </si>
  <si>
    <t>MP.I. 6.1</t>
  </si>
  <si>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</si>
  <si>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t>MP.C. 6.1</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</si>
  <si>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</si>
  <si>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MP.I. 6.2</t>
  </si>
  <si>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</si>
  <si>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t>MP.C. 6.2</t>
  </si>
  <si>
    <t xml:space="preserve"> ● Establecimiento por parte de ente que realiza el encargo de mecanismos de seguimiento y control de la ejecución del encargo de acuerdo con lo previsto en las prescripciones técnicas.</t>
  </si>
  <si>
    <t>MP.I. 6.3</t>
  </si>
  <si>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</si>
  <si>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t>MP.C. 6.3</t>
  </si>
  <si>
    <t xml:space="preserve"> ● Establecimiento por parte de la entidad que realiza el encargo de mecanismos de seguimiento y control de la ejecución del encargo de acuerdo con lo previsto en las prescripciones técnicas.</t>
  </si>
  <si>
    <t>MP.I. 6.4</t>
  </si>
  <si>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</si>
  <si>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t>MP.C. 6.4</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</si>
  <si>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</si>
  <si>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t>MP.I. 6.X</t>
  </si>
  <si>
    <t>MP.C. 6.X</t>
  </si>
  <si>
    <t>MP.I. 7.1</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</si>
  <si>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</si>
  <si>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MP.C. 7.1</t>
  </si>
  <si>
    <t>● Disponer de un procedimiento para la publicación del encargo formalizado en la Plataforma de Contratación así como en el Portal de Transparencia, y verificar su aplicación.</t>
  </si>
  <si>
    <t>MP.I. 7.2</t>
  </si>
  <si>
    <t>MP.C. 7.2</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</si>
  <si>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</si>
  <si>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MP.I. 7.3</t>
  </si>
  <si>
    <t>MP.C. 7.3</t>
  </si>
  <si>
    <t>MP.I. 7.X</t>
  </si>
  <si>
    <t>MP.C. 7.X</t>
  </si>
  <si>
    <t>MP.I. 8.1</t>
  </si>
  <si>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</si>
  <si>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t>MP.C. 8.1</t>
  </si>
  <si>
    <t>● Establecer sistemas y procedimientos que permitan garantizar la pista de auditoría en todas las etapas del encargo.
● Lista de comprobación de la documentación requerida para garantizar la pista de auditoría.</t>
  </si>
  <si>
    <t>MP.I. 8.2</t>
  </si>
  <si>
    <t>MP.C. 8.2</t>
  </si>
  <si>
    <t>MP.I. 8.3</t>
  </si>
  <si>
    <t>MP.C. 8.3</t>
  </si>
  <si>
    <t>MP.I. 8.X</t>
  </si>
  <si>
    <t>MP.C. 8.X</t>
  </si>
  <si>
    <t>MP.I. X.1</t>
  </si>
  <si>
    <t>MP.C. X.1</t>
  </si>
  <si>
    <t>MP.I. X.X</t>
  </si>
  <si>
    <t>MP.C. X.X</t>
  </si>
  <si>
    <t>En primer lugar, cabe señalar que la normativa reguladora de la subvención viene definida en su mayor parte por el texto aprobado por el Ministerio como bases reguladoras (Reales Decretos). Las convocatorias de las ayudas, elaboradas por la Conselleria, se basan casi completamente en el texto estatal.
Además de esto, debemos destacar que la verificación de que la normativa reguladora de la subvención cumple con todos los requisitos legales establecidos y se apoya también en el control que realizan órganos independientes al órgano gestor, como son la Abogacía General de la Generalitat y la Intervención General a través de sus intervenciones delegadas.
Respecto al aspecto documental, hay que tener en cuenta que nos encontramos ante una normativa estatal, que ha sido objeto de los controles inherentes a su tramitación, por lo que se entiende que la documentación justificativa de los gastos ha quedado claramente definida en las bases reguladoras.</t>
  </si>
  <si>
    <t>Los requisitos que deben cumplir los beneficiarios o destinatarios últimos forman parte de la esencia de la subvención, por lo que siempre se presta especial atención a que tanto su definición, como su posterior justificación, estén claramente determinados y no quepan interpretaciones subjetivas. Toda la documentación relativa a las convocatorias se revisan y se informan por la Intervención Delegada y por la Abogacía General de la Generalitat, lo que supone un control externo adicional. En el caso de que existan dudas posteriores sobre la aplicación de las BBRR, se publican en el DOGV  instrucciones aclaratorias tras consulta con la Abogacía e información al MITMA. Además, se llevan a cabo controles posteriores por parte de la Intervención General y la Sindicatura de Cuentas.</t>
  </si>
  <si>
    <t>El criterio de selección de los beneficiarios o destinatarios últimos de la ayuda viene definido por las bases reguladoras y/o en la convocatoria de ayudas (que han sido informados con carácter previo por la Abogacía de la Generalitat y la Intervención Delegada), por lo que el cumplimiento es inherente al desarrollo de la ayuda. Además, caso de dudas en la interpretación de la aplicación de la ayuda, se han elaborado instrucciones que se publican en el DOGV para que sean conocidas por todos los potenciales solicitantes. 
En el caso de los supuestos del artículo 62 del DL 36/2020, el criterio homogéneo utilizado es el de fecha de presentación de solicitudes, por lo que la propia tramitación de los expedientes dirige al cumplimiento. Por el órgano gestor se han establecido criterios internos de comprobación de carácter homogéneo los cuales aseguran que, todos los intervinientes en la tramitación de ayudas, se ajustan a los mismos criterios y tramitan todos los expedientes atendiendo a las mismas condiciones. Además, se llevan a cabo controles posteriores por parte de la Intervención General y la Sindicatura de Cuentas.</t>
  </si>
  <si>
    <t>Para controlar que no se produzca doble financiación o financiación excesiva se aplican los siguientes controles:
- La normativa reguladora de la subvención establece siempre las reglas de compatibilidad/incompatibilidad respecto de otras ayudas para el mismo fin
- Se exigen declaraciones responsables a los beneficiarios o destinatarios últimos respecto de otra clase de financiación que pueda haberse percibido y se controla, en el Plan de Control posterior (actualmente en fase de elaboración), la veracidad de los datos incluidos en dichas declaraciones responsables.
- Se consultan bases de datos oficiales, como la Base de Datos Nacional de Subvenciones o las consultas en la PAI. Los documentos de control se descargan y se incorporan al expediente electrónico. En su caso se pedirá a los solicitantes los certificados de mínimis que expide la IGAE con la información de la BDNS, para evitar doble financiación.
- Se utiliza un programa presupuestario único para los fondos MRR, lo que facilita que no se pueda financiar dos veces el mismo fin, ni al mismo beneficiario.
Además, se llevan a cabo controles posteriores por parte de la Intervención General y la Sindicatura de Cuentas.</t>
  </si>
  <si>
    <t xml:space="preserve">Los pliegos de los contratos son revisados de manera sistemática por el Servicio de Contratación, la Abogacía de la Generalitat Valenciana y la Interveción Delegada. Tras su examen, en caso de detectar indicios de posible limitación de la concurrencia, se emite informe dirigido al órgano gestor, que deberá dar respuesta por escrito a las propuestas de modificación incluidas en dicho informe. </t>
  </si>
  <si>
    <t>En el caso de que el Servicio de Contratación, la Abogacía de la Generalitat Valenciana o la Interveción Delegada, tras examinar los pliegos de un contrato, detecten que se ha incluido criterios de adjudicacón despropocionados, demasiado excluyentes o excesivamente genéricos, se emite informe dirigido al órgano gestor, que deberá dar respuesta por escrito a las propuestas de modificación incluidas en dicho informe.</t>
  </si>
  <si>
    <t>El Servicio de Contratación, la Abogacía de la Generalitat Valenciana y la Interveción Delegada velan por el cumplimiento de lo previsto en la normativa en materia de contratación, en particular se garantiza que los pliegos no limiten la concurrencia a un número limitado de empresas. En caso de detectar indicios de limitación de la concurrencia, estos emiten informe dirigido al órgano gestor, que deberá dar respuesta por escrito a las propuestas de modificación incluidas en dicho informe. Cabe señalar que la totalidad de contratos de este órgano gestor se tramitan por procedimientos abiertos (sin previa invitación), que garantizan la igualdad de trato y no discriminación de empresas.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</si>
  <si>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 xml:space="preserve">En cuanto a los procedimientos y criterios de adjudicación, estos son revisados por el Servicio de Contratación, la Abogacía de la Generalitat Valenciana y la Interveción Delegada. En caso de detectar indicios de posibles beneficios hacia licitadores concretos, se emite informe dirigido al órgano gestor, que deberá dar respuesta por escrito a las propuestas de modificación incluidas en dicho informe.
Las mesas de contratación contarán con representación aleatoria tanto del propio órgano gestor, como del Servicio de Contratación, la Abogacía de la Generalitat y la Intervención Delegada, que aplican de forma colegiada los criterios de valoración definidos en los pliegos de cada contrato. Se apoya para ello en informes de téncicos responsables, que deben validar. 
El procedimiento se tramita de manera telemática, quedando constancia documental (actas) por cada mesa celebrada, así como de los informes técnicos. Además, se llevarán controles posteriores por parte de la Intervención General y la Sindicatura de Cuentas.
</t>
  </si>
  <si>
    <t>Los PCAP de los contratos son uniformes para toda la Generalitat. Estos se elaboran por la Junta Superior de Contración Administrativa, son objeto de informe de la Abogacía de la Generalitat y aprobados posteriromente por la persona titular de la Conselleria. Una vez aprobados se difunden entre todo el personal técnico de aplicación. 
En cuanto a los procedimientos y criterios de adjudicación, estos son revisados por el Servicio de Contratación, la Abogacía de la Generalitat Valenciana y la Interveción Delegada. En caso de detectar indicios de posibles incumplimientos en materia de información o publicidad, se emite informe dirigido al órgano gestor, que deberá dar respuesta por escrito a las propuestas de modificación incluidas en dicho informe.
Cabe señalar que la totalidad de los contratos incluidos en el ámbito del PRTR de este órgano gestor se tramitan por el procedimiento abierto previsto en la Ley de contratos del sector público, quedando sujetos en todo momento al cumplimiento de los plazos previstos en dicha ley. Además estos plazos se hacen constar en los pliegos del propio contrato. Los procedimientos de licitación y adjudicación cuentan con total transparencia, se tramitan electrónicamente y se publican en el perfil del contratante de Plataforma de Contratos del Estado, donde queda constancia de las ofertas presentadas y de su valoración, no siendo posible que se de la situación en la que se abran ofertas antes del plazo previsto o se acepten ofertas presentadas fuera de plazo. El Servicio de Contratación vela por el cumplimiento de lo anterior y, además, queda sujeto a los controles que, en su caso, lleven a cabo la Intervención General y/o la Sindicatura de Cuentas.</t>
  </si>
  <si>
    <t>El Servicio de Contratación recibe a través de la Plataforma de Contratación preguntas relacionadas con el expediente objeto de licitación. Estas son respondidas en los plazos previstos, quedando constancia pública de su formulación y respuesta en la propia Plataforma de Contratos. Además, este servicio da respuesta a todas aquellas reclamaciones que, a través del registro electrónico de la Generalitat o el correspondiente trámite hailitado, se relacionen con los expedientes de contratación. Sin perjuicio de lo anterior, los interesados en el procedimiento pueden interponer el correspondiente recurso en materia de contratación ante el Tribunal Administravo de Recursos Contractuales.</t>
  </si>
  <si>
    <t>Prácticamente ninguno de los contratos se ha tramitado o está previsto tramitarse por procedimientos distintos del abierto. El procedimiento abierto es el habitual para los contratos incluidos en el ámbito del PRTR de este órgano gestor, quedando sujetos en todo momento al cumplimiento de los plazos previstos en la ley. Además estos plazos se hacen constar en los pliegos del propio contrato. La tramitación de urgencia tiene carácter excepcional y su utilización queda sujeta a la emisión de informe que motive su necesidad por parte del órgano de contratación, que deberá ser evaluado y confirmado por la Intervención Delegada de la Generalitat. En todo caso se garantiza la transparencia y publicidad del procedimiento a través de la Plataforma de Contratos del Estado.  Además, se llevan controles posteriores por parte de la Intervención General y la Sindicatura de Cuentas.</t>
  </si>
  <si>
    <r>
      <t>Las empresas licitadoras concurrentes en un procedimiento de licitación deben estar dadas de alta en el Registro Oficial de Empresas Licitadoras y deben contar, en su caso, con la correspondiente clasificación exigida, para lo cual se presenta y examina previamente por parte de los órganos competentes la documentación administrativa y económica de la propia empresa. Tal como se determina en el pliego del contrato, en la presentación de ofertas, las empresas declaran si pertenecen o no al mismo grupo empresarial. 
La Mesa de contratación comprueba la presentación de las declaraciones responsables que los licitandores han de aportar para participar en las licitaciones. Una vez propuesto el adjudicatario, el Servicio de Contratación a</t>
    </r>
    <r>
      <rPr>
        <sz val="10"/>
        <rFont val="Arial"/>
        <family val="2"/>
      </rPr>
      <t>ccede a los datos del ROLECE, para comprobar si reune las condiciones de aptitud y la no concurrencia de prohibición de contratar. La unidad proponente, por su parte, emite informe sobre los criterios de solvencia, habilitación profesional y otros requisitos que los pliegos exigan, y si no resulta favorable, la aptitud de las empresas para participar en la licitación se evalúa por la mesa de contratación, órgano colegiado integrado por personas del orgáno gestor, el Servicio de Contratación, la Abogacía de la Generalitat y la Intervención Delegada</t>
    </r>
    <r>
      <rPr>
        <sz val="10"/>
        <color theme="1"/>
        <rFont val="Arial"/>
        <family val="2"/>
      </rPr>
      <t xml:space="preserve"> y que dejará constancia (mediante la correspondiente acta) de las empresas admitidas y excluidas, motivando su postura, especialmente en los casos en los que se concluya que una oferta es técnicamente inadecuada.</t>
    </r>
  </si>
  <si>
    <t xml:space="preserve">Los precios ofertados deben ajustarse a los precios de mercado y a las consideraciones previstas en los pliegos de cada contrato, que establecen los umbrales de las ofertas consideradas anormales desde el punto de vista económico. Estos son revisados por el Servicio de Contratación, la Abogacía de la Generalitat Valenciana y la Interveción Delegada. 
Por otra parte, las ofertas son revisadas y valoradas por la mesa de contratación, órgano colegiado compuesto por representantes del órgano gestor, del Servicio de Contratación, de la Abogacía de la Generalitat y de la Intervención Delegada, existiendo cierta rotación y aleatoriedad en su composición. De los acuerdos de la mesa de contratación quedará constancia por escrito (actas). Cabe destacar que los pliegos preven múltiples cirterios de adjudicación, no siendo el precio el único criterio a evaluar, lo que permite disminuir el riesgo y probabilidad de ocurrencia. </t>
  </si>
  <si>
    <t>Los pliegos de los contratos son revisados de manera sistemática por el Servicio de Contratación, la Abogacía de la Generalitat Valenciana y la Interveción Delegada, que velan por la aplicación estricta de los procedimientos y criterios de adjudicación.
Por otra parte, las ofertas son revisadas y valoradas por la mesa de contratación, órgano colegiado compuesto por representantes del órgano gestor, del Servicio de Contratación, de la Abogacía de la Generalitat y de la Intervención Delegada, existiendo cierta rotación y aleatoriedad en su composición. De los acuerdos de la mesa de contratación quedará constancia por escrito (actas). Cabe destacar que los pliegos preven múltiples cirterios de adjudicación, no siendo el precio el único criterio a evaluar, lo que permite disminuir el riesgo y probabilidad de ocurrencia. El Servicio de Contratación, la Abogacía de la Generalitat y la Intervención Delegada velan por el cumplimiento de lo dispuesto.</t>
  </si>
  <si>
    <t>Los pliegos de los contratos son revisados de manera sistemática por el Servicio de Contratación, la Abogacía de la Generalitat Valenciana y la Interveción Delegada, que velan por la aplicación estricta de los procedimientos y criterios de adjudicación.
Los pliegos imponen la obligación a los adjudicatarios de suministrar la información relativa a subcontratistas, previo requerimiento del órgano de contratación. Se prevén penalidades en caso de incumplimiento. Las propias ofertas deben incluir los trabajos que van a ser subcontratados. En el caso de que un adjudicatario subcontrate a empresas que no reunan los requisitos de solvencia y aptitud para contratar, el órgano de contratación tomará las medidas oportunas para corregir o resolver el contrato. Este control lo lleva a cabo el Servicio de Contratación, la Abogacía y Intervención Delegada. Además, se llevarán controles posteriores por parte de la Intervención General y la Sindicatura de Cuentas</t>
  </si>
  <si>
    <t xml:space="preserve">Esta situación es muy poco prabable por el procedimiento seguido en materia de contratación pública. Con carácter previo a la licitación se fija el presupuesto base de licitación (máximo gasto asumible), estando las ofertas de las empresas licitadoras siempre por debajo de dicho importe. Tanto el presupuesto base de licitación, como el valor estimado del contrato vienen fijados en los pliegos del contrato, con la correspondiente justificación de los criterios tenidos en cuenta para su cálculo. El expediente incluye un inorme justificativo del valor estimado del contrato, que es revisado por el Servicio de Contratación, la Abogacía de la Generalitat y la Intervecnión Delegada. Cabe señalar que los valores fijados, son acordes a los previstos en el propio proyecto constructivo y aceptados por la Oficina de Supervisión de Proyectos. </t>
  </si>
  <si>
    <t>Las ofertas son revisadas y valoradas por la mesa de contratación, órgano colegiado compuesto por representantes del órgano gestor, del Servicio de Contratación, de la Abogacía de la Generalitat y de la Intervención Delegada, existiendo cierta rotación y aleatoriedad en su composición. Se apoya para ello en los informes de evaluación de los téncicos responsables de cada contrato, que deben validar. De los acuerdos de la mesa de contratación quedará constancia por escrito (actas). Cabe destacar que los pliegos preven múltiples cirterios de adjudicación, no siendo el precio el único criterio a evaluar, lo que permite disminuir el riesgo y probabilidad de ocurrencia. El Servicio de Contratación, la Abogacía de la Generalitat y la Intervención Delegada velan por el cumplimiento de la dispuesto.</t>
  </si>
  <si>
    <t xml:space="preserve">El desistimiento o renuncia de la oferta presentada por un licitador, conlleva las consecuencias previstas en la normativa en materia de contratación. En su caso, se exigirá la constitución de garantía por parte del licitador, respondiendo de los gastos y penalizaciones en las que pudiera incurrirse.
Aunque nunca se ha dado este supuesto, si se diera, en virtud del momento (antes de la adjudicación o antes de la formalización) la Mesa o el Órgano de Contratación documentaría las actuaciones posteriores al hecho determinante, con propuestas y resoluciones suscritas por el órgano competente, que se publicitarían en la PCSP. 
El Servicio de Contratación, la Abogacía de la Generalitat y la Intervención Delegada velarán por el cumplimiento de la dispuesto. </t>
  </si>
  <si>
    <t xml:space="preserve">La tramitación del procedimiento se lleva a cabo de manera electrónica, lo cual permite minimizar la probabilidad de que se produzcan fugas de información. El órgano gestor dispone de un procedimiento específico para tratar el conflicto de interés, así como un Código de Conducta, que se difunde a todos los empleados. Las personas que intervienen en el procedimiento de licitación y adjudicación cumplimentan las correspondientes declaraciones de ausencia de conflicto de intereses (DACI), las cuales se archivan en formato electrónico. Además, los pliegos de los contratos son revisados de manera sistemática por el Servicio de Contratación, la Abogacía de la Generalitat Valenciana y la Interveción Delegada. </t>
  </si>
  <si>
    <t>El órgano gestor dispone de un Plan de Medidas Antifraude. Entre el contenido de este Plan se establece un procedimiento específico para tratar el conflicto de interés, un Código de Conducta para todos las personas empleadas públicas y se habilitan buzones de denuncia. Además el PMA prevé una Comisión de Gestión del Plan de Medidas Antifraude (CGPMA) cuyo cometido es entre otros el seguimiento y evaluación de los procedimientos en materia de conflictos de interés y la tramitación de las denuncias. Esta información se encuentra accesible a todas las personas en la página web del órgano gestor. Cabe destacar que la tramitación del procedimiento se lleva a cabo de manera electrónica, lo cual permite minimizar la probabilidad de que se produzcan fugas de información.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</si>
  <si>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El órgano gestor dispone de un Plan de Medidas Antifraude. Entre el contenido de este Plan se establece un procedimiento específico para tratar el conflicto de interés, un Código de Conducta para todos las personas empleadas públicas y se habilitan buzones de denuncia. Además el PMA prevé una Comisión de Gestión del Plan de Medidas Antifraude (CGPMA) cuyo cometido es entre otros el seguimiento y evaluación de los procedimientos en materia de conflictos de interés y la tramitación de las denuncias. Esta información se encuentra accesible a todas las personas en la página web del órgano gestor. Todas las personas que intervienen en el procedimiento de licitación y adjudicación cumplimentan las correspondientes declaraciones de ausencia de conflicto de intereses (DACI), quedando estas archivadas en formato electrónico. Además, las decisiones del órgano de contratación son tomadas como consecuencia del consenso de un órgano colegiado (mesa de contratación), lo cual minimiza el riesgo de que una personas a título individual pueda influenciar el resultado.</t>
  </si>
  <si>
    <t>La mesa de contratación está compuesta por representantes del órgano gestor, del Servicio de Contratación, de la Abogacía de la Generalitat y de la Intervención Delegada, existiendo cierta rotación y aleatoriedad en la composición de las mismas. Este órgano colegiado es el encargado de aplicar los cirterios de adjudicación definidos en los pliegos. Para ello, se apoyan en informes de valoración de los técnicos responsables del contrato, los cuales se publican en la Plataforma de de Contratos del Estado y, por lo tanto, en caso de que las decisiones de la mesa no se ajusten a ellos, estas podrían recurrirse.
Por otra parte, el órgano gestor dispone de un Plan de Medidas Antifraude. Entre el contenido de este Plan se establece un procedimiento específico para tratar el conflicto de interés, un Código de Conducta para todos las personas empleadas públicas,se crea una Comisión de Gestión del Plan de Medidas Antifraude (CGPMA) que realiza el seguimiento y evaluación de los procedimientos en materia de conflictos de interés y se habilitan buzones de denuncia.. Esta información se encuentra accesible a todas las personas en la página web del órgano gestor. Además, todas las personas que intervienen en el procedimiento de licitación y adjudicación cumplimentan las correspondientes declaraciones de ausencia de conflicto de intereses (DACI), quedando estas archivadas en formato electrónico.</t>
  </si>
  <si>
    <t>Esta situación es muy poco probable por el procedimiento seguido en materia de contratación pública. Los criterios de adjudicación vienen definidos en el pliego del contrato con carácter previo a la licitación. Estos son revisados por el Servicio de Contratación, la Abogacía de la Generalitat Valenciana y la Interveción Delegada. Tras su examen, en el caso de detectarse incidencias, se emite informe dirigido al órgano gestor, que deberá dar respuesta por escrito a las propuestas de modificación incluidas en dicho informe. Las decisiones del órgano de contratación son tomadas como consecuencia del consenso de un órgano colegiado (mesa de contratación), lo cual minimiza el riesgo de que una personas a título individual pueda influenciar el resultado. Cabe indicar que las decisiones  de la mesa se apoyan en informes de valoración, los cuales se publican en la Plataforma de Contratos. Además, sólo una parte de los criteros de adjudicación previstos en el pliego dependen de juicios de valor, siendo el resto consecuencia de la aplicación directa de fórmulas. La Dirección Facultativa de la obra, por su parte, comprobará que la calidad de los trabajos ejecutados se ajusta a los estándares de calidad previstos.</t>
  </si>
  <si>
    <t>La mesa de contratación está compuesta por representantes del órgano gestor, del Servicio de Contratación, de la Abogacía de la Generalitat y de la Intervención Delegada, existiendo cierta rotación y aleatoriedad en la composición de las mismas. Las decisiones son tomadas como consecuencia del consenso de un órgano colegiado (mesa de contratación), lo cual minimiza el riesgo de que una persona a título individual pueda influenciar el resultado. 
Cabe indicar que el órgano gestor cuenta con un Código Ético, al que se le ha dado difusión, siendo conocedoras del mismo todas la personas implicadas en los procedimientos de contratación.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</si>
  <si>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La composición de la mesa de contratación está sujeta a rotación y aleatoriedad en su composición. Por lo tanto, el desempeño de un puesto no implica necesariamente la participación en la misma. Las decisiones del órgano de contratación son tomadas como consecuencia del consenso de un órgano colegiado (mesa de contratación), lo cual minimiza el riesgo de que una persona a título individual pueda influenciar el resultado.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</si>
  <si>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 xml:space="preserve">La mesa de contratación está compuesta por representantes del órgano gestor, del Servicio de Contratación, de la Abogacía de la Generalitat y de la Intervención Delegada, existiendo cierta rotación  y aleatoriedad en la composición de las mismas. El órgano gestor dispone de un Plan de Medidas Antifraude. Entre el contenido de este Plan se establece un procedimiento específico para tratar el conflicto de interés, un Código de Conducta para todos las personas empleadas públicas, se crea una Comisión de Gestión del Plan de Medidas Antifraude (CGPMA) y se establecen buzones de denuncia habilitados. Esta información se encuentra accesibles a todas las personas en la página web del órgano gestor.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 </t>
  </si>
  <si>
    <t>La mesa de contratación está compuesta por representantes del órgano gestor, del Servicio de Contratación, de la Abogacía de la Generalitat y de la Intervención Delegada, existiendo cierta rotación y aleatoriedad en la composición de las mismas. Las decisiones son tomadas como consecuencia del consenso de un órgano colegiado (mesa de contratación), lo cual minimiza el riesgo de que una personas a título individual pueda influenciar el resultado.
Cabe mencionar que sólo una parte de los criteros de adjudicación previstos en el pliego dependen de juicios de valor, siendo el resto consecuencia de la aplicación directa de fórmulas, lo cual minimiza el riego derivado de la socialización.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</si>
  <si>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Todas las actas, informes, resoluciones, así como el resto de documentación relativa al expediente se archivan en formato electrónico. Además, estos quedan sujetos a revisión y emisión de informe por parte de la Abogacía y la Intervecnión Delegada de la Generalitat. Sin perjuicio de lo antreior, se llevarán a cabo controles adicionales por parte de la Intervención General y la Sindicatura de Cuentas.</t>
  </si>
  <si>
    <t>Todas las personas que intervienen en el procedimiento de licitación y adjudicación cumplimentan las correspondientes declaraciones de ausencia de conflicto de intereses (DACI), quedando estas archivadas en formato electrónico. Además este procedimiento está reforzado con la aplicación de la Orden HFP 55/2023 y quedará reflejado en CoFFEE tras consultar con la base de datos al efecto (MINERVA).</t>
  </si>
  <si>
    <t>En el caso de que se detecte que la redacción dada en los pliegos a los criterios de adjudicación puede dar lugar a dudas o ambigüedades, los órganos encargados del examen de los pliegos antes de la licitación (Servicio de Contratación, Abogacía de la Generalitat Valenciana e Interveción Delegada) emiten informe dirigido al órgano gestor, que deberá dar respuesta por escrito a las propuestas de modificación incluidas en dicho informe.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</si>
  <si>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En el caso de que los órganos encargados del examen de los pliegos antes de la licitación (Servicio de Contratación, Abogacía de la Generalitat Valenciana e Interveción Delegada) consideren que los criteros de adjudicación previstos en el pliego son discriminatorios o no son adecuados para la selección de la oferta más ventajosa, emiten informe dirigido al órgano gestor, que deberá dar respuesta por escrito a las propuestas de modificación incluidas en dicho informe.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</si>
  <si>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Las actuaciones integrantes del PRTR han sido objeto de exámen por los técnicos del MITMA y su inclusión ha sido previamente aceptada por la Conferencia Nacional de Transportes. Dicho exámen evalúa su idoneidad con el Componente y su  contribución al cumplimiento de hitos y objetivos y al etiquetado verde y digital, aspectos que vienen reflejados en la aplicación informática Coffee</t>
  </si>
  <si>
    <t>La totalidad de las atuaciones incluidas en el ámbito de PRTR de este órgano gestor han sido previamente examinada por los técnicos del MITMA y su inclusión ha sido previamente aceptada por la Conferencia Nacional de Transportes. Dicho exámen evalúa su idoneidad con el Componente y su contribución al cumplimiento de hitos y objetivos y al etiquetado verde y digital, aspectos que vienen reflejados en la aplicación informática Coffee. Además, se hace mención expresa en los pliegos sobre la obligación de dar cumplimiento al pirncipio DNSH y el resto de los principios transversales del PRTR.</t>
  </si>
  <si>
    <t>Cuando una empresa licitadora presente una oferta anormalmente baja (por debajo del límite fijado en los pliegos), el órgano de contratación requiere a la empresa un informe justificativo de tal situación. Este será evaluado por los responsables de proyecto, que determinarán si es posible la ejecución de la obra con los precios presentados. Con lo anterior, el órgano de contratación acepta o excluye la oferta, motivando su decisión y dejando constancia por escrito tal situación (acta de la mesa).
En el expediente administrativo queda constancia del requerimiento, de la documentación aportado por el licitador, del informe técnico que se emite al respecto y del Acta de la Mesa de contratación en la que se acepta o rechaza la justificación de la baja. De esta última se da publicidad a través de la PCSP.</t>
  </si>
  <si>
    <t>Los tramitación de contratos está sujeta a lo previsto en la ley de contratos del sector público. En la PCSP se publican todos los actos admiinistrativos y actuaciones establecidas en la propia LCSP. El Servicio de Contratación, la Abogacía de la Generalitat y la Sindicatura de Cuentas velan por su cumplimiento e informan al órgano gestor, en caso de detectar deficiencias o errores en la tramitación. Adicionalmente, se llevarán a cabo controles posteriores por parte de la Intervención General y la Sindicatura de Cuentas.</t>
  </si>
  <si>
    <t xml:space="preserve">El procedimiento es totalmente transparente y se publica en la Plataforma de Contratación del Estado y en el Registro de Contratos de la Generalitat. Como la tramitación es electrónica, no es materialmente posible la modificación de ofertas una vez finalizado el plazo de presentación de ofertas. Además, se llevan a cabo controles por parte Intervención General y/o la Sindicatura de Cuentas. </t>
  </si>
  <si>
    <t xml:space="preserve">La mesa de contratación lleva a cabo la comprobación del cumplimiento de los requisitos de admisión y valoración de ofertas, de la que queda constancia en la correspondiente acta. Las decisiones del órgano de contratación son tomadas como consecuencia del consenso de un órgano colegiado, lo cual minimiza el riesgo de que una persona a título individual pueda influenciar en el resultado. Cabe indicar que tanto los informes de valoración en los que se apoyan las decisiones de la mesa, como el resto de posibles causas de exclusión que pudieran darse se publican en la Plataforma de Contratos. Además, todas las personas que intervienen en el procedimiento de licitación y adjudicación cumplimentan las correspondientes declaraciones de ausencia de conflicto de intereses (DACI), quedando estas archivadas en formato electrónico. </t>
  </si>
  <si>
    <t>Cuando se dirigen quejas o reclamaciones al órgano de contratación, estas son evaluadas por la mesa, quedando constancia en un acta sobre su admisión o no y sus posibles repercusiones en la tramitación del correspondiente contrato. Cabe indicar que en el propio procedimiento/pliego se incluye enlace de acceso al buzón de quejas/denuncias de la Comisión de Gestión del Plan de Medidas Antifraude (CGPMA). Además, se llevarán a cabo controles por parte de la Intervención General y/o la Sindicatura de Cuentas. Sin perjuicio de lo anterior, los interesados en el procedimiento pueden interponer el correspondiente recurso, tanto el especial en materia de contratación, como el potestativo de reposición y el contencioso-administrativo, que deben ser objeto de publicación en la PCSP.</t>
  </si>
  <si>
    <t>De las decisiones adoptadas por la mesa de contratación queda constancia por escrito en la correspondiente acta, que se publica en la PCSP. Las decisiones del órgano de contratación son tomadas como consecuencia del consenso de un órgano colegiado, lo cual minimiza el riesgo de que una personas a título individual pueda influenciar en el resultado. Cabe señalar que en el caso de este órgano gestor, el procedmiento seguido en la tramitación de contratos es el procedimiento abierto, no imponiéndose un número mínimo de ofertas para su tramitación. Además, se llevan a cabo controles por parte de la Intervención Delegada, Intervención General y/o la Sindicatura de Cuentas y se cumplimentan las correspondientes declaraciones de ausencia de conflicto de intereses (DACI), quedando estas archivadas en formato electrónico.  Este procedimdiento está reforzado con la aplicación de la Orden HFP 55/2023.</t>
  </si>
  <si>
    <t>Ninguno de los contratos incluidos en el ámbito del PRTR de este ógano gestor se tramita por un procedemiento distinto del abierto. El expediente incluye también un informe justificativo del procedeimiento utlizado, que como se indica es siempre el abierto. El Servicio de Contratación, la Abogacía de la Generalitat y la Intervención Delegada revisan los pliegos con carácter previo a la licitación y, en el caso de detectar posibles indicios de fraccionamiento de contratos, emiten informe dirigido al órgano gestor, que deberá dar respuesta y subsanar tal situación con carácter previo a la licitación. También se llevan a cabo controles posteriores por parte de la Intervención General y/o la Sindicatura de Cuentas.</t>
  </si>
  <si>
    <t>La tramitación de un expediente en materia de contratos debe incluir entre otros, el informe justificativo de la necesidad e idoneidad de contratar y el informe justificativo del valor estimado. El conjunto de documentos e informes que conforman el expediente son revisados por el Servicio de Contratación, la Abogacía de la Generalitat y la Intervención Delegada con carácter previo a la licitación y, en el caso de detectar posibles indicios de separación injustificada en el objeto del contrato o que se considere que no está justificada la necesidad e idoneidad del mismo, emiten informe dirigido al órgano gestor, que deberá dar respuesta y subsanar tal situación con carácter previo a la licitación. Cabe señalar que los contratos se tramitan por el procedeimiento abierto, lo cual minimiza este riesgo.</t>
  </si>
  <si>
    <t>Ninguno de los contratos incluidos en el ámbito del PRTR de este ógano gestor se tramita por un procedemiento distinto del abierto. El expediente incluye también un informe justificativo del procedeimiento utlizado, que como se indica es siempre el abierto. El Servicio de Contratación, la Abogacía de la Generalitat y la Intervención Delegada revisan los pliegos con carácter previo a la licitación y, en el caso de detectar posibles indicios de fraccionamiento de contratos, emiten informe dirigido al órgano gestor, que deberá dar respuesta y subsanar tal situación con carácter previo a la licitación. También se llevan a cabo controles posteriores por parte de la Intervención General y la Sindicatura de Cuentas.</t>
  </si>
  <si>
    <r>
      <rPr>
        <b/>
        <i/>
        <sz val="9"/>
        <color theme="1"/>
        <rFont val="Calibri"/>
        <family val="2"/>
        <scheme val="minor"/>
      </rPr>
      <t xml:space="preserve">El contrato formalizado altera los términos de la adjudicación. 
</t>
    </r>
    <r>
      <rPr>
        <sz val="9"/>
        <color theme="1"/>
        <rFont val="Calibri"/>
        <family val="2"/>
        <scheme val="minor"/>
      </rPr>
      <t>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t>
    </r>
  </si>
  <si>
    <t>El contrato es un documento tipo, redactado por el Servicio de Contratación.
Este es objeto de informe de la Abogacía de la Generalitat y aprobado posteriromente por la persona titular de la Conselleria. Además, se publica en la Plataforma de Contratos del Estado y es accesible a todos.También se llevan controles por parte de la Intervencíon General y/o la Sindicatura de Cuentas.</t>
  </si>
  <si>
    <t xml:space="preserve">En todo caso se comprueba la coincidencia entre el adjudicatario y la persona firmante del contrato. El adjudicatario aporta poderes de la persona designada para la firma de los contratos. El control lo lleva a cabo el Servicio de Contratación. Cabe señalar, que la la formalización y la adjudicación del contrato se publican en la Plataforma de Contratos del Estado, siendo accesible a todos. </t>
  </si>
  <si>
    <t xml:space="preserve">El Servicio de Contratación vela por el cumplimiento de lo previsto en la ley, en particular en lo referido a los plazos de formalización e inicio de los mismos. Los pliegos recogerán las posibles penalizaciones a imponer, así como los posibles efectos que pudiera acarrear en la ejecución del contrato.
En el caso de retraso imputable al contratista, el órgano de contratación advierte al contratista que puede decaer de la adjudicación. Cabe indicar que el contrato se publica en la Plataforma de Contratos del Estado, siendo accesible a todos. Además, se llevan a cabo controles posteriores de la Intervención General y/o la Sindicatura de Cuentas. </t>
  </si>
  <si>
    <t xml:space="preserve">Esta situación es muy poco probable ya que el procedimieto seguido es un procedimiento telemático, en el que todos los trámites se publican en la Plataforma de Contratos del Estado. En esta plataforma se alojan todos los documentos exigidos reglamentariamente. Además, el contrato formalizado también se publica en la Plataforma de Contratos, donde cualqier persona puede comprobarlo.
El control de los procedimientos se lleva a cabo por parte del Servicio de Contratación, la Abogacía de la Generalitat y la Intervención Delegada, sin perjuicio de los controles posteriores de la Intervención General y la Sindicatura de Cuentas. </t>
  </si>
  <si>
    <t xml:space="preserve">Esta situación es muy poco prabable ya que el procedimieto seguido es un procedmiento telemático, en el que todos los trámites se publican en la Plataforma de Contratos del Estado. En esta plataforma se alojan todos los documentos exigidos reglamentariamente. Además, el Servicio de Contratación publica el contrato formalizado en la Plataforma (de acuerdo con los datos obrantes en la plicación MASTIN), donde cualquier persona puede comprobarlo.
El control de los procedimientos se lleva a cabo por parte del Servicio de Contratación, la Abogacía de la Generalitat y la Intervención Delegada, sin perjuicio de los controles posteriores de la Intervención General y la Sindicatura de Cuentas. </t>
  </si>
  <si>
    <t>El control se lleva a cabo por la dirección facultativa de la obra, que se encomienda a una empresa independiente de la unidad ejecutora. Los pliegos prevén las posibles penalizaciones en caso de incumplimiento, así como las causas de resolución del mismo. Mensualmente se llevan a cabo las revisiones oportunas a efectos de certificar los trabajos realmente ejecutados. A la finalización de la obra, se emitirá una certificación final de las obras ejecutadas, que deberá contar con la conformidad del Director de la obra, levantándose la correspondiente acta, que dará lugar al inicio del plazo de garantía. Además, se llevan a cabo controles por parte de la Intervención Delegada, Intervención General y/o la Sindicatura de Cuentas.</t>
  </si>
  <si>
    <t xml:space="preserve">El control de la prestación se lleva a cabo por la Dirección Facultativa de la obra, que se encomienda a una empresa independiente de la unidad ejecutora, que comprueban diariamente que la realidad ejecutada se ajusta a lo contratado. Esta verificación se plasma mensualmente en las correspondientes certificaciiones.
En caso de ser necesaria la modificación del contrato, esta se llevará a cabo según lo previsto en los pliegos y en la ley de contratos del sector público. El control de tales circunstancias deberá ser informado con carácter previo por parte de la Abogacía de la Generalitat y la Intervención Delegada, sin perjucio de las comprobaciones llevadas a cabo por parte del Servicio de Contratación. Además, se llevan a cabo controles por parte de la Intervención Delegada, Intervención General y/o la Sindicatura de Cuentas. </t>
  </si>
  <si>
    <t xml:space="preserve">Este control lo lleva a cabo la Dirección facultativa, que se encomienda a una empresa independiente de la unidad ejecutora, En los contratos en los que este riesgo sea importante, se limita la posibilidad de subcontratación y/o se establece la obligación de comunicar al Órgano Gestor la identidad del subcontratista. Además, se llevan a cabo controles por parte de la Intervención Delegada, Intervención General y/o la Sindicatura de Cuentas. </t>
  </si>
  <si>
    <t>La Dirección facultativa lleva a cabo las comprobaciones para verificar que los importes abonados se ajustan a los pactados en el contrato. El procedimiento para la aprobación de pagos es electrónico y no permite ordenar pagos por importe superior al contratado. 
Además, se llevan a cabo controles por parte de la Intervención General y/o la Sindicatura de Cuentas.</t>
  </si>
  <si>
    <t>El control de la documentación presentada por los licitadores lo lleva a cabo el Servicio de Contratación. También se controla que la empresa seleccionada reune todos los requisitos con carácter previo a la formalización del contrato por parte del funcionario responsable del contrato.  El resultado de dicho control se materializa en el informe de solvencia económica-financiera y técnica-profesional, habilitación profesional y cualesquiera otros extremos que así se fijen en los pliegos.
Además, la Sindicatura de Cuentas y/o la Intervención General llevan a cabo controles adicionales.</t>
  </si>
  <si>
    <t>El control se lleva a cabo por la dirección facultativa de la obra, que se encomienda a una empresa independiente de la unidad ejecutora. Mensualmente se llevan a cabo las revisiones oportunas a efectos de certificar los trabajos realmente ejecutados. A la finalización de la obra, se emitirá una certificación final de las obras ejecutadas, que deberá contar con la conformidad del Director de la obra, levantándose la correspondiente acta, que dará lugar al inicio del plazo de garantía. Además, se llevan a cabo controles por parte de la Intervención General y/o la Sindicatura de Cuentas.</t>
  </si>
  <si>
    <t>El control se lleva a cabo por la dirección facultativa de la obra, que se encomienda a una empresa independiente de la unidad ejecutora. Mensualmente se llevan a cabo las revisiones oportunas a efectos de certificar los trabajos realmente ejecutados. Cabe indicar que el procedimiento impide ordenar pagos a empresas que no estén dadas de alta en el sistema de la Generaliat Valenciana, para lo que se lleva a cabo una serie de verificaciones que permite descartar que pueda tratarse de empresas fantasma. Además, se llevan a cabo controles adicionales por parte de la Intervención General y/o la Sindicatura de Cuentas.</t>
  </si>
  <si>
    <t>Las actuaciones incluidas en el marco del PRTR ejecutadas por este órgano gestor se recogen en un programa presupuestario específico (513.99 del presupuesto de la Generalitat)  donde se incluyen las actuaciones que tienen asignación presupuestaria y forman parte del Acuerdo de la Conferencia Nacional de Transportes que aprobó las mismas. Para el caso de los contratos el riesgo es mínimo. Cabe indicar que existe una relación directa entre un contrato y su correspondiente proyecto presupuestario, de tal manera que un mismo contrato no puede ser financiado con más de un proyecto presupuestario. Además se llevan a cabo controles adicionales por parte de la Intervención General y/o la Sindicatura de Cuentas.</t>
  </si>
  <si>
    <t xml:space="preserve">El Organo Gestor ha llevado a cabo actividades formativas en materia de los Fondos Next Generation y su aplicación a nivel nacional mediante el PRTR. La comunicación y difusión previstas en la Orden HFP/1030/2021 han sido parte destacada en dichas formaciones, resaltando la importancia de utilizar los logos en toda la documentación relativa a la tramitación de contratos y la necesidad de incluir las referencias a la financiación de la unión europea en los pliegos contractuales y el resto de documentos del expediente. </t>
  </si>
  <si>
    <t>El órgano gestor cuenta con la información relativa a contratistas y subcontratistas involucrados en la ejecución de las actuaciones enmacadas en el ámbito del PRTR. A este respecto, se da cumplimiento a lo previsto en la ley de contratos y a las disposiciones relativas a la gestión de fondos del PRTR. Cabe indicar que toda la información relativa a los contratos se introduce en la plicación infomática Coffee, quedando reflejada igualmente la información relativa a contratista y subcontratistas.</t>
  </si>
  <si>
    <t>El procedimiento es totalmente transparente, y se publica en la Plataforma de Contratación del Estado y en el Registro de Contratos de la Generalitat. Como la tramitación es electrónica, cualquier trámite queda registrado y hay pista de auditoría.</t>
  </si>
  <si>
    <t>El Servicio de Contratación lleva a cabo el cumplimiento de la obligación de conservar toda la documentación relativa al expediente de contratación, de conformidad con la normativa de contratos, la normativa en materia de transparencia y acceso a la información pública y el resto de disposiciones que resulten de alpicación a las actuaciones enmarcadas en el ámbito del PRTR. Además del uso de repositorios y carpetas comunes, se contará con la aplicación informática Coffee, que contendrá toda la documentación exigida. También se llevan a cabo controles adicionales por parte la Intervención General y/o la Sindicatura de Cuentas.</t>
  </si>
  <si>
    <t>Los contratistas firman una decalaración en la que se hace constar su conformidad expresa con los principios transversales del PRTR, así como las tareas de verificación que puedan llevar a cabo la Comisión Europea, la Oficina Europea de Lucha contra el Fraude (OLAF), el Tribunal de Cuentas Europeo y a la Fiscalía Europea.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</si>
</sst>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u/>
      <sz val="9"/>
      <color theme="1"/>
      <name val="Calibri"/>
      <family val="2"/>
      <scheme val="minor"/>
    </font>
    <font>
      <sz val="10"/>
      <color rgb="FFFF0000"/>
      <name val="Arial"/>
      <family val="2"/>
    </font>
    <font>
      <sz val="10"/>
      <name val="Arial"/>
      <family val="2"/>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0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wrapText="1"/>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0" fillId="0" borderId="14" xfId="1" applyFont="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22" fillId="0" borderId="1" xfId="1" applyFont="1" applyBorder="1" applyAlignment="1">
      <alignment vertical="center" wrapText="1"/>
    </xf>
    <xf numFmtId="0" fontId="12" fillId="0" borderId="1" xfId="1" applyFont="1" applyBorder="1" applyAlignment="1">
      <alignment vertical="center" wrapText="1"/>
    </xf>
    <xf numFmtId="0" fontId="12" fillId="4" borderId="1" xfId="1" applyFont="1" applyFill="1" applyBorder="1" applyAlignment="1">
      <alignment vertical="center" wrapText="1"/>
    </xf>
    <xf numFmtId="0" fontId="12" fillId="4" borderId="1" xfId="1" applyFont="1" applyFill="1" applyBorder="1" applyAlignment="1">
      <alignment horizontal="left" vertical="center" wrapText="1"/>
    </xf>
    <xf numFmtId="0" fontId="13" fillId="0" borderId="1" xfId="1" applyFont="1" applyBorder="1" applyAlignment="1">
      <alignment vertical="center" wrapText="1"/>
    </xf>
    <xf numFmtId="0" fontId="12" fillId="0" borderId="1" xfId="1" applyFont="1" applyBorder="1" applyAlignment="1">
      <alignment horizontal="left" vertical="center" wrapText="1"/>
    </xf>
    <xf numFmtId="0" fontId="10" fillId="0" borderId="16" xfId="1" applyFont="1" applyBorder="1" applyAlignment="1">
      <alignment horizontal="center" vertical="center" wrapText="1"/>
    </xf>
    <xf numFmtId="0" fontId="23" fillId="0" borderId="1" xfId="1" applyFont="1" applyBorder="1" applyAlignment="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Border="1" applyAlignment="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Border="1" applyAlignment="1">
      <alignment horizontal="center" vertical="center" wrapText="1"/>
    </xf>
    <xf numFmtId="0" fontId="13" fillId="4" borderId="1" xfId="1" applyFont="1" applyFill="1" applyBorder="1" applyAlignment="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7" fillId="0" borderId="0" xfId="1" applyFont="1" applyAlignment="1">
      <alignment horizontal="center" vertical="center" wrapText="1"/>
    </xf>
    <xf numFmtId="0" fontId="13" fillId="0" borderId="1" xfId="1" applyFont="1" applyBorder="1" applyAlignment="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Border="1" applyAlignment="1">
      <alignment horizontal="center" vertical="center" wrapText="1"/>
    </xf>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Border="1" applyAlignment="1">
      <alignment horizontal="center" vertical="center" wrapText="1"/>
    </xf>
    <xf numFmtId="0" fontId="35" fillId="0" borderId="0" xfId="1" applyFont="1"/>
    <xf numFmtId="0" fontId="35" fillId="0" borderId="0" xfId="1" applyFont="1" applyAlignment="1">
      <alignment horizontal="left" vertical="center"/>
    </xf>
    <xf numFmtId="0" fontId="13" fillId="0" borderId="6" xfId="1" applyFont="1" applyBorder="1" applyAlignment="1">
      <alignment horizontal="center" vertical="center" wrapText="1"/>
    </xf>
    <xf numFmtId="0" fontId="37" fillId="0" borderId="0" xfId="0" applyFont="1"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39" fillId="12" borderId="6" xfId="1" applyFont="1" applyFill="1" applyBorder="1" applyAlignment="1">
      <alignment horizontal="center" vertical="center"/>
    </xf>
    <xf numFmtId="0" fontId="39" fillId="12" borderId="1" xfId="1" applyFont="1" applyFill="1" applyBorder="1" applyAlignment="1">
      <alignment horizontal="center" vertical="center"/>
    </xf>
    <xf numFmtId="0" fontId="13" fillId="14" borderId="1" xfId="1" applyFont="1" applyFill="1" applyBorder="1" applyAlignment="1">
      <alignment horizontal="center" vertical="center" wrapText="1"/>
    </xf>
    <xf numFmtId="0" fontId="10" fillId="12" borderId="1" xfId="1" applyFont="1" applyFill="1" applyBorder="1" applyAlignment="1">
      <alignment horizontal="center" vertical="center" wrapText="1"/>
    </xf>
    <xf numFmtId="0" fontId="40" fillId="0" borderId="0" xfId="1" applyFont="1"/>
    <xf numFmtId="0" fontId="40" fillId="0" borderId="0" xfId="1" applyFont="1" applyAlignment="1">
      <alignment vertical="center"/>
    </xf>
    <xf numFmtId="0" fontId="17" fillId="0" borderId="1" xfId="1" applyFont="1" applyBorder="1" applyAlignment="1">
      <alignment horizontal="left" vertical="center" wrapText="1"/>
    </xf>
    <xf numFmtId="0" fontId="10" fillId="0" borderId="1" xfId="1" applyFont="1" applyBorder="1" applyAlignment="1">
      <alignment horizontal="left" vertical="center" wrapText="1"/>
    </xf>
    <xf numFmtId="0" fontId="12" fillId="9" borderId="2" xfId="1"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 xfId="0"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lignment vertical="center" wrapText="1"/>
    </xf>
    <xf numFmtId="0" fontId="0" fillId="0" borderId="0" xfId="0" applyAlignment="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7" fillId="0" borderId="6" xfId="1" applyFont="1" applyBorder="1" applyAlignment="1">
      <alignment horizontal="left" vertical="center" wrapText="1"/>
    </xf>
    <xf numFmtId="0" fontId="17" fillId="0" borderId="18" xfId="1" applyFont="1" applyBorder="1" applyAlignment="1">
      <alignment horizontal="left" vertical="center" wrapText="1"/>
    </xf>
    <xf numFmtId="0" fontId="10" fillId="0" borderId="6" xfId="1" applyFont="1" applyBorder="1" applyAlignment="1">
      <alignment horizontal="left" vertical="center" wrapText="1"/>
    </xf>
    <xf numFmtId="0" fontId="10" fillId="0" borderId="17" xfId="1" applyFont="1" applyBorder="1" applyAlignment="1">
      <alignment horizontal="left" vertical="center" wrapText="1"/>
    </xf>
    <xf numFmtId="0" fontId="10" fillId="0" borderId="18" xfId="1" applyFont="1" applyBorder="1" applyAlignment="1">
      <alignment horizontal="left" vertical="center" wrapText="1"/>
    </xf>
    <xf numFmtId="0" fontId="10" fillId="0" borderId="1" xfId="1" applyFont="1" applyBorder="1" applyAlignment="1">
      <alignment horizontal="left"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xf numFmtId="0" fontId="11" fillId="0" borderId="1" xfId="1" applyBorder="1" applyAlignment="1">
      <alignment horizontal="left" vertical="center" wrapText="1"/>
    </xf>
    <xf numFmtId="0" fontId="41" fillId="0" borderId="1" xfId="1" applyFont="1" applyBorder="1" applyAlignment="1">
      <alignment horizontal="left" vertical="center" wrapText="1"/>
    </xf>
    <xf numFmtId="0" fontId="10" fillId="0" borderId="0" xfId="1" applyFont="1" applyAlignment="1">
      <alignment vertical="center"/>
    </xf>
    <xf numFmtId="0" fontId="11" fillId="0" borderId="0" xfId="1" applyAlignment="1">
      <alignment vertical="center"/>
    </xf>
    <xf numFmtId="0" fontId="15" fillId="0" borderId="0" xfId="1" applyFont="1" applyAlignment="1">
      <alignment vertical="center" wrapText="1"/>
    </xf>
    <xf numFmtId="0" fontId="12" fillId="0" borderId="0" xfId="1" applyFont="1" applyAlignment="1">
      <alignment horizontal="left" vertical="center" wrapText="1"/>
    </xf>
    <xf numFmtId="0" fontId="10" fillId="0" borderId="0" xfId="1" applyFont="1" applyAlignment="1">
      <alignment horizontal="left" vertical="center" wrapText="1"/>
    </xf>
    <xf numFmtId="0" fontId="12" fillId="0" borderId="1" xfId="0" applyFont="1" applyBorder="1" applyAlignment="1">
      <alignment horizontal="left" vertical="center" wrapText="1"/>
    </xf>
    <xf numFmtId="0" fontId="10" fillId="0" borderId="0" xfId="1" applyFont="1" applyAlignment="1">
      <alignment horizontal="left" vertical="center"/>
    </xf>
    <xf numFmtId="0" fontId="15" fillId="0" borderId="0" xfId="1" applyFont="1" applyAlignment="1">
      <alignment horizontal="left" vertical="center" wrapText="1"/>
    </xf>
    <xf numFmtId="0" fontId="11" fillId="0" borderId="0" xfId="1" applyAlignment="1">
      <alignment horizontal="left" vertical="center"/>
    </xf>
  </cellXfs>
  <cellStyles count="3">
    <cellStyle name="Hipervínculo" xfId="2" builtinId="8"/>
    <cellStyle name="Normal" xfId="0" builtinId="0"/>
    <cellStyle name="Normal 2" xfId="1" xr:uid="{00000000-0005-0000-0000-000002000000}"/>
  </cellStyles>
  <dxfs count="1762">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18</xdr:row>
      <xdr:rowOff>104774</xdr:rowOff>
    </xdr:from>
    <xdr:to>
      <xdr:col>7</xdr:col>
      <xdr:colOff>85726</xdr:colOff>
      <xdr:row>28</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1"/>
  <sheetViews>
    <sheetView topLeftCell="A90" zoomScaleNormal="100" workbookViewId="0">
      <selection activeCell="A91" sqref="A91:E92"/>
    </sheetView>
  </sheetViews>
  <sheetFormatPr baseColWidth="10" defaultColWidth="9.140625" defaultRowHeight="15" x14ac:dyDescent="0.25"/>
  <cols>
    <col min="2" max="2" width="43.5703125" customWidth="1"/>
    <col min="3" max="3" width="12.85546875" customWidth="1"/>
    <col min="4" max="4" width="35.42578125" customWidth="1"/>
    <col min="5" max="5" width="63.42578125" customWidth="1"/>
    <col min="7" max="7" width="11.5703125" customWidth="1"/>
  </cols>
  <sheetData>
    <row r="1" spans="1:16" ht="18.75" x14ac:dyDescent="0.3">
      <c r="A1" s="149" t="s">
        <v>0</v>
      </c>
      <c r="B1" s="150"/>
      <c r="C1" s="150"/>
      <c r="D1" s="150"/>
      <c r="E1" s="150"/>
      <c r="F1" s="1"/>
      <c r="G1" s="1"/>
      <c r="H1" s="1"/>
      <c r="I1" s="1"/>
      <c r="J1" s="1"/>
      <c r="K1" s="1"/>
      <c r="L1" s="1"/>
      <c r="M1" s="1"/>
      <c r="N1" s="1"/>
      <c r="O1" s="1"/>
      <c r="P1" s="1"/>
    </row>
    <row r="2" spans="1:16" ht="18.75" x14ac:dyDescent="0.3">
      <c r="A2" s="2"/>
      <c r="B2" s="107"/>
      <c r="C2" s="2"/>
      <c r="D2" s="2"/>
      <c r="E2" s="2"/>
      <c r="F2" s="1"/>
      <c r="G2" s="1"/>
      <c r="H2" s="1"/>
      <c r="I2" s="1"/>
      <c r="J2" s="1"/>
      <c r="K2" s="1"/>
      <c r="L2" s="1"/>
      <c r="M2" s="1"/>
      <c r="N2" s="1"/>
      <c r="O2" s="1"/>
      <c r="P2" s="1"/>
    </row>
    <row r="3" spans="1:16" ht="18.75" x14ac:dyDescent="0.3">
      <c r="A3" s="3" t="s">
        <v>1</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2</v>
      </c>
      <c r="B5" s="2"/>
      <c r="C5" s="2"/>
      <c r="D5" s="2"/>
      <c r="E5" s="2"/>
      <c r="F5" s="1"/>
      <c r="G5" s="1"/>
      <c r="H5" s="1"/>
      <c r="I5" s="1"/>
      <c r="J5" s="1"/>
      <c r="K5" s="1"/>
      <c r="L5" s="1"/>
      <c r="M5" s="1"/>
      <c r="N5" s="1"/>
      <c r="O5" s="1"/>
      <c r="P5" s="1"/>
    </row>
    <row r="6" spans="1:16" ht="18.75" x14ac:dyDescent="0.3">
      <c r="A6" s="4"/>
      <c r="B6" s="4"/>
      <c r="C6" s="4"/>
      <c r="D6" s="4"/>
      <c r="E6" s="4"/>
      <c r="G6" s="1"/>
      <c r="H6" s="1"/>
      <c r="I6" s="1"/>
      <c r="J6" s="1"/>
      <c r="K6" s="1"/>
      <c r="L6" s="1"/>
      <c r="M6" s="1"/>
      <c r="N6" s="1"/>
      <c r="O6" s="1"/>
      <c r="P6" s="1"/>
    </row>
    <row r="7" spans="1:16" ht="18.75" x14ac:dyDescent="0.3">
      <c r="A7" s="4"/>
      <c r="B7" s="5" t="s">
        <v>3</v>
      </c>
      <c r="C7" s="4"/>
      <c r="D7" s="4"/>
      <c r="E7" s="4"/>
      <c r="G7" s="1"/>
      <c r="H7" s="1"/>
      <c r="I7" s="1"/>
      <c r="J7" s="1"/>
      <c r="K7" s="1"/>
      <c r="L7" s="1"/>
      <c r="M7" s="1"/>
      <c r="N7" s="1"/>
      <c r="O7" s="1"/>
      <c r="P7" s="1"/>
    </row>
    <row r="8" spans="1:16" ht="18.75" x14ac:dyDescent="0.3">
      <c r="A8" s="4"/>
      <c r="B8" s="4" t="s">
        <v>4</v>
      </c>
      <c r="C8" s="4"/>
      <c r="D8" s="4"/>
      <c r="E8" s="4"/>
      <c r="G8" s="1"/>
      <c r="H8" s="1"/>
      <c r="I8" s="1"/>
      <c r="J8" s="1"/>
      <c r="K8" s="1"/>
      <c r="L8" s="1"/>
      <c r="M8" s="1"/>
      <c r="N8" s="1"/>
      <c r="O8" s="1"/>
      <c r="P8" s="1"/>
    </row>
    <row r="9" spans="1:16" ht="18.75" x14ac:dyDescent="0.3">
      <c r="A9" s="4"/>
      <c r="B9" s="4"/>
      <c r="C9" s="4"/>
      <c r="D9" s="4"/>
      <c r="E9" s="4"/>
      <c r="G9" s="1"/>
      <c r="H9" s="1"/>
      <c r="I9" s="1"/>
      <c r="J9" s="1"/>
      <c r="K9" s="1"/>
      <c r="L9" s="1"/>
      <c r="M9" s="1"/>
      <c r="N9" s="1"/>
      <c r="O9" s="1"/>
      <c r="P9" s="1"/>
    </row>
    <row r="10" spans="1:16" ht="18.75" x14ac:dyDescent="0.3">
      <c r="A10" s="4"/>
      <c r="B10" s="150" t="s">
        <v>5</v>
      </c>
      <c r="C10" s="150"/>
      <c r="D10" s="150"/>
      <c r="E10" s="150"/>
      <c r="G10" s="1"/>
      <c r="H10" s="1"/>
      <c r="I10" s="1"/>
      <c r="J10" s="1"/>
      <c r="K10" s="1"/>
      <c r="L10" s="1"/>
      <c r="M10" s="1"/>
      <c r="N10" s="1"/>
      <c r="O10" s="1"/>
      <c r="P10" s="1"/>
    </row>
    <row r="11" spans="1:16" ht="16.5" customHeight="1" x14ac:dyDescent="0.3">
      <c r="A11" s="4"/>
      <c r="B11" s="150"/>
      <c r="C11" s="150"/>
      <c r="D11" s="150"/>
      <c r="E11" s="150"/>
      <c r="G11" s="1"/>
      <c r="H11" s="1"/>
      <c r="I11" s="1"/>
      <c r="J11" s="1"/>
      <c r="K11" s="1"/>
      <c r="L11" s="1"/>
      <c r="M11" s="1"/>
      <c r="N11" s="1"/>
      <c r="O11" s="1"/>
      <c r="P11" s="1"/>
    </row>
    <row r="12" spans="1:16" ht="18.75" x14ac:dyDescent="0.3">
      <c r="A12" s="4"/>
      <c r="B12" s="6"/>
      <c r="C12" s="6"/>
      <c r="D12" s="6"/>
      <c r="E12" s="6"/>
      <c r="G12" s="1"/>
      <c r="H12" s="1"/>
      <c r="I12" s="1"/>
      <c r="J12" s="1"/>
      <c r="K12" s="1"/>
      <c r="L12" s="1"/>
      <c r="M12" s="1"/>
      <c r="N12" s="1"/>
      <c r="O12" s="1"/>
      <c r="P12" s="1"/>
    </row>
    <row r="13" spans="1:16" ht="51" customHeight="1" x14ac:dyDescent="0.3">
      <c r="A13" s="4"/>
      <c r="B13" s="150" t="s">
        <v>6</v>
      </c>
      <c r="C13" s="150"/>
      <c r="D13" s="150"/>
      <c r="E13" s="150"/>
      <c r="G13" s="1"/>
      <c r="H13" s="1"/>
      <c r="I13" s="1"/>
      <c r="J13" s="1"/>
      <c r="K13" s="1"/>
      <c r="L13" s="1"/>
      <c r="M13" s="1"/>
      <c r="N13" s="1"/>
      <c r="O13" s="1"/>
      <c r="P13" s="1"/>
    </row>
    <row r="14" spans="1:16" ht="18.75" x14ac:dyDescent="0.3">
      <c r="A14" s="4"/>
      <c r="B14" s="6"/>
      <c r="C14" s="6"/>
      <c r="D14" s="6"/>
      <c r="E14" s="6"/>
      <c r="G14" s="1"/>
      <c r="H14" s="1"/>
      <c r="I14" s="1"/>
      <c r="J14" s="1"/>
      <c r="K14" s="1"/>
      <c r="L14" s="1"/>
      <c r="M14" s="1"/>
      <c r="N14" s="1"/>
      <c r="O14" s="1"/>
      <c r="P14" s="1"/>
    </row>
    <row r="15" spans="1:16" ht="45" customHeight="1" x14ac:dyDescent="0.3">
      <c r="A15" s="4"/>
      <c r="B15" s="150" t="s">
        <v>7</v>
      </c>
      <c r="C15" s="150"/>
      <c r="D15" s="150"/>
      <c r="E15" s="150"/>
      <c r="G15" s="1"/>
      <c r="H15" s="1"/>
      <c r="I15" s="1"/>
      <c r="J15" s="1"/>
      <c r="K15" s="1"/>
      <c r="L15" s="1"/>
      <c r="M15" s="1"/>
      <c r="N15" s="1"/>
      <c r="O15" s="1"/>
      <c r="P15" s="1"/>
    </row>
    <row r="16" spans="1:16" ht="18.75" x14ac:dyDescent="0.3">
      <c r="A16" s="4"/>
      <c r="B16" s="4"/>
      <c r="C16" s="4"/>
      <c r="D16" s="4"/>
      <c r="E16" s="4"/>
      <c r="G16" s="1"/>
      <c r="H16" s="1"/>
      <c r="I16" s="1"/>
      <c r="J16" s="1"/>
      <c r="K16" s="1"/>
      <c r="L16" s="1"/>
      <c r="M16" s="1"/>
      <c r="N16" s="1"/>
      <c r="O16" s="1"/>
      <c r="P16" s="1"/>
    </row>
    <row r="17" spans="1:16" ht="18.75" x14ac:dyDescent="0.3">
      <c r="A17" s="4"/>
      <c r="B17" s="151" t="s">
        <v>8</v>
      </c>
      <c r="C17" s="151"/>
      <c r="D17" s="151"/>
      <c r="E17" s="151"/>
      <c r="G17" s="1"/>
      <c r="H17" s="1"/>
      <c r="I17" s="1"/>
      <c r="J17" s="1"/>
      <c r="K17" s="1"/>
      <c r="L17" s="1"/>
      <c r="M17" s="1"/>
      <c r="N17" s="1"/>
      <c r="O17" s="1"/>
      <c r="P17" s="1"/>
    </row>
    <row r="18" spans="1:16" ht="18.75" x14ac:dyDescent="0.3">
      <c r="A18" s="4"/>
      <c r="B18" s="151"/>
      <c r="C18" s="151"/>
      <c r="D18" s="151"/>
      <c r="E18" s="151"/>
      <c r="G18" s="1"/>
      <c r="H18" s="1"/>
      <c r="I18" s="1"/>
      <c r="J18" s="1"/>
      <c r="K18" s="1"/>
      <c r="L18" s="1"/>
      <c r="M18" s="1"/>
      <c r="N18" s="1"/>
      <c r="O18" s="1"/>
      <c r="P18" s="1"/>
    </row>
    <row r="19" spans="1:16" ht="45" customHeight="1" x14ac:dyDescent="0.3">
      <c r="A19" s="4"/>
      <c r="B19" s="151"/>
      <c r="C19" s="151"/>
      <c r="D19" s="151"/>
      <c r="E19" s="151"/>
      <c r="G19" s="1"/>
      <c r="H19" s="1"/>
      <c r="I19" s="1"/>
      <c r="J19" s="1"/>
      <c r="K19" s="1"/>
      <c r="L19" s="1"/>
      <c r="M19" s="1"/>
      <c r="N19" s="1"/>
      <c r="O19" s="1"/>
      <c r="P19" s="1"/>
    </row>
    <row r="20" spans="1:16" ht="18.75" x14ac:dyDescent="0.3">
      <c r="A20" s="4"/>
      <c r="B20" s="4"/>
      <c r="C20" s="4"/>
      <c r="D20" s="4"/>
      <c r="E20" s="4"/>
      <c r="G20" s="1"/>
      <c r="H20" s="1"/>
      <c r="I20" s="1"/>
      <c r="J20" s="1"/>
      <c r="K20" s="1"/>
      <c r="L20" s="1"/>
      <c r="M20" s="1"/>
      <c r="N20" s="1"/>
      <c r="O20" s="1"/>
      <c r="P20" s="1"/>
    </row>
    <row r="21" spans="1:16" ht="18.75" x14ac:dyDescent="0.3">
      <c r="A21" s="3" t="s">
        <v>9</v>
      </c>
      <c r="B21" s="4"/>
      <c r="C21" s="4"/>
      <c r="D21" s="4"/>
      <c r="E21" s="4"/>
      <c r="G21" s="1"/>
      <c r="H21" s="1"/>
      <c r="I21" s="1"/>
      <c r="J21" s="1"/>
      <c r="K21" s="1"/>
      <c r="L21" s="1"/>
      <c r="M21" s="1"/>
      <c r="N21" s="1"/>
      <c r="O21" s="1"/>
      <c r="P21" s="1"/>
    </row>
    <row r="22" spans="1:16" ht="18.75" x14ac:dyDescent="0.3">
      <c r="A22" s="3"/>
      <c r="B22" s="4"/>
      <c r="C22" s="4"/>
      <c r="D22" s="4"/>
      <c r="E22" s="4"/>
      <c r="G22" s="1"/>
      <c r="H22" s="1"/>
      <c r="I22" s="1"/>
      <c r="J22" s="1"/>
      <c r="K22" s="1"/>
      <c r="L22" s="1"/>
      <c r="M22" s="1"/>
      <c r="N22" s="1"/>
      <c r="O22" s="1"/>
      <c r="P22" s="1"/>
    </row>
    <row r="23" spans="1:16" ht="18.75" x14ac:dyDescent="0.3">
      <c r="A23" s="4" t="s">
        <v>10</v>
      </c>
      <c r="B23" s="4"/>
      <c r="C23" s="4"/>
      <c r="D23" s="4"/>
      <c r="E23" s="4"/>
      <c r="G23" s="1"/>
      <c r="H23" s="1"/>
      <c r="I23" s="1"/>
      <c r="J23" s="1"/>
      <c r="K23" s="1"/>
      <c r="L23" s="1"/>
      <c r="M23" s="1"/>
      <c r="N23" s="1"/>
      <c r="O23" s="1"/>
      <c r="P23" s="1"/>
    </row>
    <row r="24" spans="1:16" ht="18.75" x14ac:dyDescent="0.3">
      <c r="A24" s="4"/>
      <c r="B24" s="4"/>
      <c r="C24" s="4"/>
      <c r="D24" s="4"/>
      <c r="E24" s="4"/>
      <c r="G24" s="1"/>
      <c r="H24" s="1"/>
      <c r="I24" s="1"/>
      <c r="J24" s="1"/>
      <c r="K24" s="1"/>
      <c r="L24" s="1"/>
      <c r="M24" s="1"/>
      <c r="N24" s="1"/>
      <c r="O24" s="1"/>
      <c r="P24" s="1"/>
    </row>
    <row r="25" spans="1:16" ht="18.75" x14ac:dyDescent="0.3">
      <c r="A25" s="7"/>
      <c r="B25" s="8" t="s">
        <v>11</v>
      </c>
      <c r="C25" s="4" t="s">
        <v>12</v>
      </c>
      <c r="D25" s="4"/>
      <c r="E25" s="4"/>
      <c r="F25" s="4"/>
      <c r="G25" s="2"/>
      <c r="H25" s="1"/>
      <c r="I25" s="1"/>
      <c r="J25" s="4"/>
      <c r="K25" s="1"/>
      <c r="L25" s="1"/>
      <c r="M25" s="1"/>
      <c r="O25" s="1"/>
      <c r="P25" s="1"/>
    </row>
    <row r="26" spans="1:16" ht="18.75" x14ac:dyDescent="0.3">
      <c r="A26" s="7"/>
      <c r="B26" s="8"/>
      <c r="C26" s="4"/>
      <c r="D26" s="4"/>
      <c r="E26" s="4"/>
      <c r="F26" s="4"/>
      <c r="G26" s="2"/>
      <c r="H26" s="1"/>
      <c r="I26" s="1"/>
      <c r="J26" s="4"/>
      <c r="K26" s="1"/>
      <c r="L26" s="1"/>
      <c r="M26" s="1"/>
      <c r="O26" s="1"/>
      <c r="P26" s="1"/>
    </row>
    <row r="27" spans="1:16" ht="31.5" customHeight="1" x14ac:dyDescent="0.3">
      <c r="A27" s="7"/>
      <c r="B27" s="8" t="s">
        <v>13</v>
      </c>
      <c r="C27" s="150" t="s">
        <v>14</v>
      </c>
      <c r="D27" s="150"/>
      <c r="E27" s="150"/>
      <c r="F27" s="4"/>
      <c r="G27" s="2"/>
      <c r="H27" s="1"/>
      <c r="I27" s="1"/>
      <c r="J27" s="4"/>
      <c r="K27" s="1"/>
      <c r="L27" s="1"/>
      <c r="M27" s="1"/>
      <c r="O27" s="1"/>
      <c r="P27" s="1"/>
    </row>
    <row r="28" spans="1:16" ht="18.75" x14ac:dyDescent="0.3">
      <c r="A28" s="7"/>
      <c r="B28" s="8"/>
      <c r="C28" s="4"/>
      <c r="D28" s="4"/>
      <c r="E28" s="4"/>
      <c r="F28" s="4"/>
      <c r="G28" s="2"/>
      <c r="H28" s="1"/>
      <c r="I28" s="1"/>
      <c r="J28" s="4"/>
      <c r="K28" s="1"/>
      <c r="L28" s="1"/>
      <c r="M28" s="1"/>
      <c r="O28" s="1"/>
      <c r="P28" s="1"/>
    </row>
    <row r="29" spans="1:16" ht="60" x14ac:dyDescent="0.3">
      <c r="A29" s="7"/>
      <c r="B29" s="8"/>
      <c r="C29" s="9">
        <v>1</v>
      </c>
      <c r="D29" s="10" t="s">
        <v>15</v>
      </c>
      <c r="E29" s="11" t="s">
        <v>16</v>
      </c>
      <c r="F29" s="4"/>
      <c r="G29" s="2"/>
      <c r="H29" s="1"/>
      <c r="I29" s="1"/>
      <c r="J29" s="4"/>
      <c r="K29" s="1"/>
      <c r="L29" s="1"/>
      <c r="M29" s="1"/>
      <c r="O29" s="1"/>
      <c r="P29" s="1"/>
    </row>
    <row r="30" spans="1:16" ht="75" x14ac:dyDescent="0.3">
      <c r="A30" s="7"/>
      <c r="B30" s="8"/>
      <c r="C30" s="9">
        <v>2</v>
      </c>
      <c r="D30" s="10" t="s">
        <v>17</v>
      </c>
      <c r="E30" s="11" t="s">
        <v>18</v>
      </c>
      <c r="F30" s="4"/>
      <c r="G30" s="2"/>
      <c r="H30" s="1"/>
      <c r="I30" s="1"/>
      <c r="J30" s="4"/>
      <c r="K30" s="1"/>
      <c r="L30" s="1"/>
      <c r="M30" s="1"/>
      <c r="O30" s="1"/>
      <c r="P30" s="1"/>
    </row>
    <row r="31" spans="1:16" ht="105" x14ac:dyDescent="0.3">
      <c r="A31" s="7"/>
      <c r="B31" s="8"/>
      <c r="C31" s="9">
        <v>3</v>
      </c>
      <c r="D31" s="10" t="s">
        <v>19</v>
      </c>
      <c r="E31" s="11" t="s">
        <v>20</v>
      </c>
      <c r="F31" s="4"/>
      <c r="G31" s="2"/>
      <c r="H31" s="1"/>
      <c r="I31" s="1"/>
      <c r="J31" s="4"/>
      <c r="K31" s="1"/>
      <c r="L31" s="1"/>
      <c r="M31" s="1"/>
      <c r="O31" s="1"/>
      <c r="P31" s="1"/>
    </row>
    <row r="32" spans="1:16" ht="90" x14ac:dyDescent="0.3">
      <c r="A32" s="7"/>
      <c r="B32" s="8"/>
      <c r="C32" s="9">
        <v>4</v>
      </c>
      <c r="D32" s="10" t="s">
        <v>21</v>
      </c>
      <c r="E32" s="11" t="s">
        <v>22</v>
      </c>
      <c r="F32" s="4"/>
      <c r="G32" s="2"/>
      <c r="H32" s="1"/>
      <c r="I32" s="1"/>
      <c r="J32" s="4"/>
      <c r="K32" s="1"/>
      <c r="L32" s="1"/>
      <c r="M32" s="1"/>
      <c r="O32" s="1"/>
      <c r="P32" s="1"/>
    </row>
    <row r="33" spans="1:16" ht="18.75" x14ac:dyDescent="0.3">
      <c r="A33" s="7"/>
      <c r="B33" s="8"/>
      <c r="C33" s="4"/>
      <c r="D33" s="4"/>
      <c r="E33" s="4"/>
      <c r="F33" s="4"/>
      <c r="G33" s="2"/>
      <c r="H33" s="1"/>
      <c r="I33" s="1"/>
      <c r="J33" s="4"/>
      <c r="K33" s="1"/>
      <c r="L33" s="1"/>
      <c r="M33" s="1"/>
      <c r="O33" s="1"/>
      <c r="P33" s="1"/>
    </row>
    <row r="34" spans="1:16" ht="18.75" x14ac:dyDescent="0.3">
      <c r="A34" s="7"/>
      <c r="B34" s="8" t="s">
        <v>23</v>
      </c>
      <c r="C34" s="4" t="s">
        <v>24</v>
      </c>
      <c r="D34" s="4"/>
      <c r="E34" s="4"/>
      <c r="F34" s="4"/>
      <c r="G34" s="2"/>
      <c r="H34" s="1"/>
      <c r="I34" s="1"/>
      <c r="J34" s="4"/>
      <c r="K34" s="1"/>
      <c r="L34" s="1"/>
      <c r="M34" s="1"/>
      <c r="O34" s="1"/>
      <c r="P34" s="1"/>
    </row>
    <row r="35" spans="1:16" ht="25.5" customHeight="1" x14ac:dyDescent="0.3">
      <c r="A35" s="7"/>
      <c r="B35" s="8"/>
      <c r="C35" s="4"/>
      <c r="D35" s="4"/>
      <c r="E35" s="4"/>
      <c r="F35" s="4"/>
      <c r="G35" s="2"/>
      <c r="H35" s="1"/>
      <c r="I35" s="1"/>
      <c r="J35" s="4"/>
      <c r="K35" s="1"/>
      <c r="L35" s="1"/>
      <c r="M35" s="1"/>
      <c r="O35" s="1"/>
      <c r="P35" s="1"/>
    </row>
    <row r="36" spans="1:16" ht="18.75" x14ac:dyDescent="0.3">
      <c r="A36" s="7"/>
      <c r="B36" s="8"/>
      <c r="C36" s="9">
        <v>1</v>
      </c>
      <c r="D36" s="10" t="s">
        <v>25</v>
      </c>
      <c r="E36" s="4"/>
      <c r="F36" s="4"/>
      <c r="G36" s="2"/>
      <c r="H36" s="1"/>
      <c r="I36" s="1"/>
      <c r="J36" s="4"/>
      <c r="K36" s="1"/>
      <c r="L36" s="1"/>
      <c r="M36" s="1"/>
      <c r="O36" s="1"/>
      <c r="P36" s="1"/>
    </row>
    <row r="37" spans="1:16" ht="18.75" x14ac:dyDescent="0.3">
      <c r="A37" s="7"/>
      <c r="B37" s="8"/>
      <c r="C37" s="9">
        <v>2</v>
      </c>
      <c r="D37" s="10" t="s">
        <v>26</v>
      </c>
      <c r="E37" s="4"/>
      <c r="F37" s="4"/>
      <c r="G37" s="2"/>
      <c r="H37" s="1"/>
      <c r="I37" s="1"/>
      <c r="J37" s="4"/>
      <c r="K37" s="1"/>
      <c r="L37" s="1"/>
      <c r="M37" s="1"/>
      <c r="O37" s="1"/>
      <c r="P37" s="1"/>
    </row>
    <row r="38" spans="1:16" ht="18.75" x14ac:dyDescent="0.3">
      <c r="A38" s="7"/>
      <c r="B38" s="8"/>
      <c r="C38" s="9">
        <v>3</v>
      </c>
      <c r="D38" s="10" t="s">
        <v>27</v>
      </c>
      <c r="E38" s="4"/>
      <c r="F38" s="4"/>
      <c r="G38" s="2"/>
      <c r="H38" s="1"/>
      <c r="I38" s="1"/>
      <c r="J38" s="4"/>
      <c r="K38" s="1"/>
      <c r="L38" s="1"/>
      <c r="M38" s="1"/>
      <c r="O38" s="1"/>
      <c r="P38" s="1"/>
    </row>
    <row r="39" spans="1:16" ht="18.75" x14ac:dyDescent="0.3">
      <c r="A39" s="7"/>
      <c r="B39" s="8"/>
      <c r="C39" s="9">
        <v>4</v>
      </c>
      <c r="D39" s="10" t="s">
        <v>28</v>
      </c>
      <c r="E39" s="4"/>
      <c r="F39" s="4"/>
      <c r="G39" s="2"/>
      <c r="H39" s="1"/>
      <c r="I39" s="1"/>
      <c r="J39" s="4"/>
      <c r="K39" s="1"/>
      <c r="L39" s="1"/>
      <c r="M39" s="1"/>
      <c r="O39" s="1"/>
      <c r="P39" s="1"/>
    </row>
    <row r="40" spans="1:16" ht="18.75" x14ac:dyDescent="0.3">
      <c r="A40" s="7"/>
      <c r="B40" s="8"/>
      <c r="C40" s="4"/>
      <c r="D40" s="4"/>
      <c r="E40" s="4"/>
      <c r="F40" s="4"/>
      <c r="G40" s="2"/>
      <c r="H40" s="1"/>
      <c r="I40" s="1"/>
      <c r="J40" s="1"/>
      <c r="K40" s="1"/>
      <c r="L40" s="1"/>
      <c r="M40" s="1"/>
      <c r="N40" s="1"/>
      <c r="O40" s="1"/>
      <c r="P40" s="1"/>
    </row>
    <row r="41" spans="1:16" ht="18.75" x14ac:dyDescent="0.3">
      <c r="A41" s="7"/>
      <c r="B41" s="8" t="s">
        <v>29</v>
      </c>
      <c r="C41" s="138" t="s">
        <v>30</v>
      </c>
      <c r="D41" s="138"/>
      <c r="E41" s="138"/>
      <c r="F41" s="4"/>
      <c r="G41" s="2"/>
      <c r="H41" s="1"/>
      <c r="I41" s="1"/>
      <c r="J41" s="1"/>
      <c r="K41" s="1"/>
      <c r="L41" s="1"/>
      <c r="M41" s="1"/>
      <c r="N41" s="1"/>
      <c r="O41" s="1"/>
      <c r="P41" s="1"/>
    </row>
    <row r="42" spans="1:16" ht="27.75" customHeight="1" x14ac:dyDescent="0.3">
      <c r="A42" s="7"/>
      <c r="B42" s="8"/>
      <c r="C42" s="138"/>
      <c r="D42" s="138"/>
      <c r="E42" s="138"/>
      <c r="F42" s="4"/>
      <c r="G42" s="2"/>
      <c r="H42" s="1"/>
      <c r="I42" s="1"/>
      <c r="J42" s="1"/>
      <c r="K42" s="1"/>
      <c r="L42" s="1"/>
      <c r="M42" s="1"/>
      <c r="N42" s="1"/>
      <c r="O42" s="1"/>
      <c r="P42" s="1"/>
    </row>
    <row r="43" spans="1:16" ht="18.75" x14ac:dyDescent="0.3">
      <c r="A43" s="7"/>
      <c r="B43" s="8"/>
      <c r="C43" s="4"/>
      <c r="D43" s="4"/>
      <c r="E43" s="4"/>
      <c r="F43" s="4"/>
      <c r="G43" s="2"/>
      <c r="H43" s="1"/>
      <c r="I43" s="1"/>
      <c r="J43" s="1"/>
      <c r="K43" s="1"/>
      <c r="L43" s="1"/>
      <c r="M43" s="1"/>
      <c r="N43" s="1"/>
      <c r="O43" s="1"/>
      <c r="P43" s="1"/>
    </row>
    <row r="44" spans="1:16" ht="18.75" x14ac:dyDescent="0.3">
      <c r="A44" s="2"/>
      <c r="B44" s="8" t="s">
        <v>31</v>
      </c>
      <c r="C44" s="138" t="s">
        <v>32</v>
      </c>
      <c r="D44" s="138"/>
      <c r="E44" s="138"/>
      <c r="F44" s="4"/>
      <c r="G44" s="2"/>
      <c r="H44" s="1"/>
      <c r="I44" s="1"/>
      <c r="J44" s="1"/>
      <c r="K44" s="1"/>
      <c r="L44" s="1"/>
      <c r="M44" s="1"/>
      <c r="N44" s="1"/>
      <c r="O44" s="1"/>
      <c r="P44" s="1"/>
    </row>
    <row r="45" spans="1:16" ht="15" customHeight="1" x14ac:dyDescent="0.3">
      <c r="A45" s="2"/>
      <c r="B45" s="8"/>
      <c r="C45" s="138"/>
      <c r="D45" s="138"/>
      <c r="E45" s="138"/>
      <c r="F45" s="4"/>
      <c r="G45" s="2"/>
      <c r="H45" s="1"/>
      <c r="I45" s="1"/>
      <c r="J45" s="1"/>
      <c r="K45" s="1"/>
      <c r="L45" s="1"/>
      <c r="M45" s="1"/>
      <c r="N45" s="1"/>
      <c r="O45" s="1"/>
      <c r="P45" s="1"/>
    </row>
    <row r="46" spans="1:16" ht="18.75" x14ac:dyDescent="0.3">
      <c r="A46" s="2"/>
      <c r="B46" s="8"/>
      <c r="C46" s="4"/>
      <c r="D46" s="4"/>
      <c r="E46" s="4"/>
      <c r="F46" s="4"/>
      <c r="G46" s="2"/>
      <c r="H46" s="1"/>
      <c r="I46" s="1"/>
      <c r="J46" s="1"/>
      <c r="K46" s="1"/>
      <c r="L46" s="1"/>
      <c r="M46" s="1"/>
      <c r="N46" s="1"/>
      <c r="O46" s="1"/>
      <c r="P46" s="1"/>
    </row>
    <row r="47" spans="1:16" ht="21" customHeight="1" x14ac:dyDescent="0.3">
      <c r="A47" s="2"/>
      <c r="B47" s="8" t="s">
        <v>33</v>
      </c>
      <c r="C47" s="4" t="s">
        <v>34</v>
      </c>
      <c r="D47" s="2"/>
      <c r="E47" s="2"/>
      <c r="F47" s="2"/>
      <c r="G47" s="2"/>
      <c r="H47" s="1"/>
      <c r="I47" s="1"/>
      <c r="J47" s="1"/>
      <c r="K47" s="1"/>
      <c r="L47" s="1"/>
      <c r="M47" s="1"/>
      <c r="N47" s="1"/>
      <c r="O47" s="1"/>
      <c r="P47" s="1"/>
    </row>
    <row r="48" spans="1:16" ht="18.75" x14ac:dyDescent="0.3">
      <c r="A48" s="2"/>
      <c r="B48" s="8"/>
      <c r="C48" s="4"/>
      <c r="D48" s="4"/>
      <c r="E48" s="4"/>
      <c r="F48" s="4"/>
      <c r="G48" s="2"/>
      <c r="H48" s="1"/>
      <c r="I48" s="1"/>
      <c r="J48" s="1"/>
      <c r="K48" s="1"/>
      <c r="L48" s="1"/>
      <c r="M48" s="1"/>
      <c r="N48" s="1"/>
      <c r="O48" s="1"/>
      <c r="P48" s="1"/>
    </row>
    <row r="49" spans="1:16" ht="47.25" customHeight="1" x14ac:dyDescent="0.3">
      <c r="A49" s="2"/>
      <c r="B49" s="8" t="s">
        <v>35</v>
      </c>
      <c r="C49" s="139" t="s">
        <v>36</v>
      </c>
      <c r="D49" s="138"/>
      <c r="E49" s="138"/>
      <c r="F49" s="4"/>
      <c r="G49" s="2"/>
      <c r="H49" s="1"/>
      <c r="I49" s="1"/>
      <c r="J49" s="1"/>
      <c r="K49" s="1"/>
      <c r="L49" s="1"/>
      <c r="M49" s="1"/>
      <c r="N49" s="1"/>
      <c r="O49" s="1"/>
      <c r="P49" s="1"/>
    </row>
    <row r="50" spans="1:16" ht="18.75" x14ac:dyDescent="0.3">
      <c r="A50" s="2"/>
      <c r="B50" s="8"/>
      <c r="C50" s="5"/>
      <c r="D50" s="4"/>
      <c r="E50" s="4"/>
      <c r="F50" s="4"/>
      <c r="G50" s="2"/>
      <c r="H50" s="1"/>
      <c r="I50" s="1"/>
      <c r="J50" s="1"/>
      <c r="K50" s="1"/>
      <c r="L50" s="1"/>
      <c r="M50" s="1"/>
      <c r="N50" s="1"/>
      <c r="O50" s="1"/>
      <c r="P50" s="1"/>
    </row>
    <row r="51" spans="1:16" ht="21.75" customHeight="1" x14ac:dyDescent="0.3">
      <c r="A51" s="2"/>
      <c r="B51" s="8" t="s">
        <v>37</v>
      </c>
      <c r="C51" s="5" t="s">
        <v>38</v>
      </c>
      <c r="D51" s="4"/>
      <c r="E51" s="4"/>
      <c r="F51" s="4"/>
      <c r="G51" s="2"/>
      <c r="H51" s="1"/>
      <c r="I51" s="1"/>
      <c r="J51" s="1"/>
      <c r="K51" s="1"/>
      <c r="L51" s="1"/>
      <c r="M51" s="1"/>
      <c r="N51" s="1"/>
      <c r="O51" s="1"/>
      <c r="P51" s="1"/>
    </row>
    <row r="52" spans="1:16" ht="18.75" x14ac:dyDescent="0.3">
      <c r="A52" s="2"/>
      <c r="B52" s="8"/>
      <c r="C52" s="4"/>
      <c r="D52" s="4"/>
      <c r="E52" s="4"/>
      <c r="F52" s="4"/>
      <c r="G52" s="2"/>
      <c r="H52" s="1"/>
      <c r="I52" s="1"/>
      <c r="J52" s="1"/>
      <c r="K52" s="1"/>
      <c r="L52" s="1"/>
      <c r="M52" s="1"/>
      <c r="N52" s="1"/>
      <c r="O52" s="1"/>
      <c r="P52" s="1"/>
    </row>
    <row r="53" spans="1:16" ht="38.25" customHeight="1" x14ac:dyDescent="0.3">
      <c r="A53" s="2"/>
      <c r="B53" s="8" t="s">
        <v>39</v>
      </c>
      <c r="C53" s="138" t="s">
        <v>40</v>
      </c>
      <c r="D53" s="138"/>
      <c r="E53" s="138"/>
      <c r="F53" s="2"/>
      <c r="G53" s="2"/>
      <c r="H53" s="1"/>
      <c r="I53" s="1"/>
      <c r="J53" s="1"/>
      <c r="K53" s="1"/>
      <c r="L53" s="1"/>
      <c r="M53" s="1"/>
      <c r="N53" s="1"/>
      <c r="O53" s="1"/>
      <c r="P53" s="1"/>
    </row>
    <row r="54" spans="1:16" ht="18.75" x14ac:dyDescent="0.3">
      <c r="A54" s="2"/>
      <c r="B54" s="8"/>
      <c r="C54" s="4"/>
      <c r="D54" s="4"/>
      <c r="E54" s="4"/>
      <c r="F54" s="2"/>
      <c r="G54" s="2"/>
      <c r="H54" s="1"/>
      <c r="I54" s="1"/>
      <c r="J54" s="1"/>
      <c r="K54" s="1"/>
      <c r="L54" s="1"/>
      <c r="M54" s="1"/>
      <c r="N54" s="1"/>
      <c r="O54" s="1"/>
      <c r="P54" s="1"/>
    </row>
    <row r="55" spans="1:16" ht="18.75" x14ac:dyDescent="0.3">
      <c r="A55" s="2"/>
      <c r="B55" s="8"/>
      <c r="C55" s="4"/>
      <c r="D55" s="2"/>
      <c r="E55" s="2"/>
      <c r="F55" s="2"/>
      <c r="G55" s="2"/>
      <c r="H55" s="1"/>
      <c r="I55" s="1"/>
      <c r="J55" s="1"/>
      <c r="K55" s="1"/>
      <c r="L55" s="1"/>
      <c r="M55" s="1"/>
      <c r="N55" s="1"/>
      <c r="O55" s="1"/>
      <c r="P55" s="1"/>
    </row>
    <row r="56" spans="1:16" ht="18.75" x14ac:dyDescent="0.3">
      <c r="A56" s="3" t="s">
        <v>41</v>
      </c>
      <c r="B56" s="8"/>
      <c r="C56" s="4"/>
      <c r="D56" s="2"/>
      <c r="E56" s="2"/>
      <c r="F56" s="2"/>
      <c r="G56" s="2"/>
      <c r="H56" s="1"/>
      <c r="I56" s="1"/>
      <c r="J56" s="1"/>
      <c r="K56" s="1"/>
      <c r="L56" s="1"/>
      <c r="M56" s="1"/>
      <c r="N56" s="1"/>
      <c r="O56" s="1"/>
      <c r="P56" s="1"/>
    </row>
    <row r="57" spans="1:16" ht="18.75" x14ac:dyDescent="0.3">
      <c r="A57" s="3"/>
      <c r="B57" s="8"/>
      <c r="C57" s="4"/>
      <c r="D57" s="2"/>
      <c r="E57" s="2"/>
      <c r="F57" s="2"/>
      <c r="G57" s="2"/>
      <c r="H57" s="1"/>
      <c r="I57" s="1"/>
      <c r="J57" s="1"/>
      <c r="K57" s="1"/>
      <c r="L57" s="1"/>
      <c r="M57" s="1"/>
      <c r="N57" s="1"/>
      <c r="O57" s="1"/>
      <c r="P57" s="1"/>
    </row>
    <row r="58" spans="1:16" ht="18.75" x14ac:dyDescent="0.3">
      <c r="A58" s="3"/>
      <c r="B58" s="146" t="s">
        <v>42</v>
      </c>
      <c r="C58" s="147"/>
      <c r="D58" s="148"/>
      <c r="E58" s="2"/>
      <c r="F58" s="2"/>
      <c r="G58" s="2"/>
      <c r="H58" s="1"/>
      <c r="I58" s="1"/>
      <c r="J58" s="1"/>
      <c r="K58" s="1"/>
      <c r="L58" s="1"/>
      <c r="M58" s="1"/>
      <c r="N58" s="1"/>
      <c r="O58" s="1"/>
      <c r="P58" s="1"/>
    </row>
    <row r="59" spans="1:16" ht="18.75" x14ac:dyDescent="0.3">
      <c r="A59" s="3"/>
      <c r="B59" s="8"/>
      <c r="C59" s="4"/>
      <c r="D59" s="2"/>
      <c r="E59" s="2"/>
      <c r="F59" s="2"/>
      <c r="G59" s="2"/>
      <c r="H59" s="1"/>
      <c r="I59" s="1"/>
      <c r="J59" s="1"/>
      <c r="K59" s="1"/>
      <c r="L59" s="1"/>
      <c r="M59" s="1"/>
      <c r="N59" s="1"/>
      <c r="O59" s="1"/>
      <c r="P59" s="1"/>
    </row>
    <row r="60" spans="1:16" ht="48" customHeight="1" x14ac:dyDescent="0.3">
      <c r="A60" s="3"/>
      <c r="B60" s="140" t="s">
        <v>43</v>
      </c>
      <c r="C60" s="140"/>
      <c r="D60" s="140"/>
      <c r="E60" s="2"/>
      <c r="F60" s="2"/>
      <c r="G60" s="2"/>
      <c r="H60" s="1"/>
      <c r="I60" s="1"/>
      <c r="J60" s="1"/>
      <c r="K60" s="1"/>
      <c r="L60" s="1"/>
      <c r="M60" s="1"/>
      <c r="N60" s="1"/>
      <c r="O60" s="1"/>
      <c r="P60" s="1"/>
    </row>
    <row r="61" spans="1:16" ht="18.75" x14ac:dyDescent="0.3">
      <c r="A61" s="3"/>
      <c r="B61" s="8"/>
      <c r="C61" s="4"/>
      <c r="D61" s="2"/>
      <c r="E61" s="2"/>
      <c r="F61" s="2"/>
      <c r="G61" s="2"/>
      <c r="H61" s="1"/>
      <c r="I61" s="1"/>
      <c r="J61" s="1"/>
      <c r="K61" s="1"/>
      <c r="L61" s="1"/>
      <c r="M61" s="1"/>
      <c r="N61" s="1"/>
      <c r="O61" s="1"/>
      <c r="P61" s="1"/>
    </row>
    <row r="62" spans="1:16" ht="125.25" customHeight="1" x14ac:dyDescent="0.3">
      <c r="A62" s="3"/>
      <c r="B62" s="137" t="s">
        <v>44</v>
      </c>
      <c r="C62" s="137"/>
      <c r="D62" s="137"/>
      <c r="E62" s="137"/>
      <c r="F62" s="2"/>
      <c r="G62" s="2"/>
      <c r="H62" s="1"/>
      <c r="I62" s="1"/>
      <c r="J62" s="1"/>
      <c r="K62" s="1"/>
      <c r="L62" s="1"/>
      <c r="M62" s="1"/>
      <c r="N62" s="1"/>
      <c r="O62" s="1"/>
      <c r="P62" s="1"/>
    </row>
    <row r="63" spans="1:16" ht="18.75" x14ac:dyDescent="0.3">
      <c r="A63" s="3"/>
      <c r="B63" s="8"/>
      <c r="C63" s="4"/>
      <c r="D63" s="2"/>
      <c r="E63" s="2"/>
      <c r="F63" s="2"/>
      <c r="G63" s="2"/>
      <c r="H63" s="1"/>
      <c r="I63" s="1"/>
      <c r="J63" s="1"/>
      <c r="K63" s="1"/>
      <c r="L63" s="1"/>
      <c r="M63" s="1"/>
      <c r="N63" s="1"/>
      <c r="O63" s="1"/>
      <c r="P63" s="1"/>
    </row>
    <row r="64" spans="1:16" ht="42" customHeight="1" x14ac:dyDescent="0.3">
      <c r="A64" s="1"/>
      <c r="B64" s="12" t="s">
        <v>45</v>
      </c>
      <c r="C64" s="134" t="s">
        <v>46</v>
      </c>
      <c r="D64" s="135"/>
      <c r="E64" s="136"/>
      <c r="F64" s="4"/>
      <c r="G64" s="2"/>
      <c r="H64" s="1"/>
      <c r="I64" s="1"/>
      <c r="J64" s="1"/>
      <c r="K64" s="1"/>
      <c r="L64" s="1"/>
      <c r="M64" s="1"/>
      <c r="N64" s="1"/>
      <c r="O64" s="1"/>
      <c r="P64" s="1"/>
    </row>
    <row r="65" spans="1:16" ht="18.75" x14ac:dyDescent="0.3">
      <c r="A65" s="4"/>
      <c r="B65" s="8"/>
      <c r="C65" s="4"/>
      <c r="D65" s="2"/>
      <c r="E65" s="2"/>
      <c r="F65" s="2"/>
      <c r="G65" s="2"/>
      <c r="H65" s="1"/>
      <c r="I65" s="1"/>
      <c r="J65" s="1"/>
      <c r="K65" s="1"/>
      <c r="L65" s="1"/>
      <c r="M65" s="1"/>
      <c r="N65" s="1"/>
      <c r="O65" s="1"/>
      <c r="P65" s="1"/>
    </row>
    <row r="66" spans="1:16" ht="45" customHeight="1" x14ac:dyDescent="0.3">
      <c r="A66" s="1"/>
      <c r="B66" s="144" t="s">
        <v>47</v>
      </c>
      <c r="C66" s="145" t="s">
        <v>48</v>
      </c>
      <c r="D66" s="135"/>
      <c r="E66" s="136"/>
      <c r="F66" s="2"/>
      <c r="G66" s="2"/>
      <c r="H66" s="1"/>
      <c r="I66" s="1"/>
      <c r="J66" s="1"/>
      <c r="K66" s="1"/>
      <c r="L66" s="1"/>
      <c r="M66" s="1"/>
      <c r="N66" s="1"/>
      <c r="O66" s="1"/>
      <c r="P66" s="1"/>
    </row>
    <row r="67" spans="1:16" ht="45.75" customHeight="1" x14ac:dyDescent="0.3">
      <c r="A67" s="1"/>
      <c r="B67" s="144"/>
      <c r="C67" s="145" t="s">
        <v>49</v>
      </c>
      <c r="D67" s="135"/>
      <c r="E67" s="136"/>
      <c r="F67" s="2"/>
      <c r="G67" s="2"/>
      <c r="H67" s="1"/>
      <c r="I67" s="1"/>
      <c r="J67" s="1"/>
      <c r="K67" s="1"/>
      <c r="L67" s="1"/>
      <c r="M67" s="1"/>
      <c r="N67" s="1"/>
      <c r="O67" s="1"/>
      <c r="P67" s="1"/>
    </row>
    <row r="68" spans="1:16" ht="61.5" customHeight="1" x14ac:dyDescent="0.3">
      <c r="A68" s="1"/>
      <c r="B68" s="144"/>
      <c r="C68" s="145" t="s">
        <v>50</v>
      </c>
      <c r="D68" s="135"/>
      <c r="E68" s="136"/>
      <c r="F68" s="2"/>
      <c r="G68" s="2"/>
      <c r="H68" s="1"/>
      <c r="I68" s="1"/>
      <c r="J68" s="1"/>
      <c r="K68" s="1"/>
      <c r="L68" s="1"/>
      <c r="M68" s="1"/>
      <c r="N68" s="1"/>
      <c r="O68" s="1"/>
      <c r="P68" s="1"/>
    </row>
    <row r="69" spans="1:16" ht="232.5" customHeight="1" x14ac:dyDescent="0.3">
      <c r="A69" s="1"/>
      <c r="B69" s="144"/>
      <c r="C69" s="145" t="s">
        <v>51</v>
      </c>
      <c r="D69" s="135"/>
      <c r="E69" s="136"/>
      <c r="F69" s="2"/>
      <c r="G69" s="2"/>
      <c r="H69" s="1"/>
      <c r="I69" s="1"/>
      <c r="J69" s="1"/>
      <c r="K69" s="1"/>
      <c r="L69" s="1"/>
      <c r="M69" s="1"/>
      <c r="N69" s="1"/>
      <c r="O69" s="1"/>
      <c r="P69" s="1"/>
    </row>
    <row r="70" spans="1:16" ht="133.5" customHeight="1" x14ac:dyDescent="0.3">
      <c r="A70" s="2"/>
      <c r="B70" s="144"/>
      <c r="C70" s="145" t="s">
        <v>52</v>
      </c>
      <c r="D70" s="135"/>
      <c r="E70" s="136"/>
      <c r="F70" s="2"/>
      <c r="G70" s="2"/>
      <c r="H70" s="1"/>
      <c r="I70" s="1"/>
      <c r="J70" s="1"/>
      <c r="K70" s="1"/>
      <c r="L70" s="1"/>
      <c r="M70" s="1"/>
      <c r="N70" s="1"/>
      <c r="O70" s="1"/>
      <c r="P70" s="1"/>
    </row>
    <row r="71" spans="1:16" ht="51.75" customHeight="1" x14ac:dyDescent="0.3">
      <c r="A71" s="2"/>
      <c r="B71" s="144"/>
      <c r="C71" s="145" t="s">
        <v>53</v>
      </c>
      <c r="D71" s="135"/>
      <c r="E71" s="136"/>
      <c r="F71" s="2"/>
      <c r="G71" s="2"/>
      <c r="H71" s="1"/>
      <c r="I71" s="1"/>
      <c r="J71" s="1"/>
      <c r="K71" s="1"/>
      <c r="L71" s="1"/>
      <c r="M71" s="1"/>
      <c r="N71" s="1"/>
      <c r="O71" s="1"/>
      <c r="P71" s="1"/>
    </row>
    <row r="72" spans="1:16" ht="123.75" customHeight="1" x14ac:dyDescent="0.3">
      <c r="A72" s="2"/>
      <c r="B72" s="144"/>
      <c r="C72" s="145" t="s">
        <v>54</v>
      </c>
      <c r="D72" s="135"/>
      <c r="E72" s="136"/>
      <c r="F72" s="2"/>
      <c r="G72" s="2"/>
      <c r="H72" s="1"/>
      <c r="I72" s="1"/>
      <c r="J72" s="1"/>
      <c r="K72" s="1"/>
      <c r="L72" s="1"/>
      <c r="M72" s="1"/>
      <c r="N72" s="1"/>
      <c r="O72" s="1"/>
      <c r="P72" s="1"/>
    </row>
    <row r="73" spans="1:16" ht="60" customHeight="1" x14ac:dyDescent="0.3">
      <c r="A73" s="2"/>
      <c r="B73" s="144"/>
      <c r="C73" s="145" t="s">
        <v>55</v>
      </c>
      <c r="D73" s="135"/>
      <c r="E73" s="136"/>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56</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57</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8" t="s">
        <v>58</v>
      </c>
      <c r="B79" s="2"/>
      <c r="C79" s="2"/>
      <c r="D79" s="2"/>
      <c r="E79" s="2"/>
      <c r="F79" s="8" t="s">
        <v>59</v>
      </c>
      <c r="G79" s="1"/>
      <c r="H79" s="1"/>
      <c r="I79" s="1"/>
      <c r="J79" s="1"/>
      <c r="K79" s="1"/>
      <c r="L79" s="1"/>
      <c r="M79" s="1"/>
      <c r="N79" s="1"/>
      <c r="O79" s="1"/>
      <c r="P79" s="1"/>
    </row>
    <row r="80" spans="1:16" ht="18.75" x14ac:dyDescent="0.3">
      <c r="A80" s="8"/>
      <c r="B80" s="2"/>
      <c r="C80" s="2"/>
      <c r="D80" s="2"/>
      <c r="E80" s="2"/>
      <c r="F80" s="1"/>
      <c r="G80" s="1"/>
      <c r="H80" s="1"/>
      <c r="I80" s="1"/>
      <c r="J80" s="1"/>
      <c r="K80" s="1"/>
      <c r="L80" s="1"/>
      <c r="M80" s="1"/>
      <c r="N80" s="1"/>
      <c r="O80" s="1"/>
      <c r="P80" s="1"/>
    </row>
    <row r="81" spans="1:12" ht="25.5" customHeight="1" x14ac:dyDescent="0.25">
      <c r="B81" s="108"/>
      <c r="C81" s="10" t="s">
        <v>60</v>
      </c>
      <c r="D81" s="13" t="s">
        <v>61</v>
      </c>
      <c r="F81" s="128" t="s">
        <v>62</v>
      </c>
      <c r="G81" s="112" t="s">
        <v>63</v>
      </c>
      <c r="H81" s="113">
        <v>4</v>
      </c>
      <c r="I81" s="114"/>
      <c r="J81" s="115"/>
      <c r="K81" s="115"/>
      <c r="L81" s="115"/>
    </row>
    <row r="82" spans="1:12" ht="27" customHeight="1" x14ac:dyDescent="0.25">
      <c r="B82" s="109"/>
      <c r="C82" s="10" t="s">
        <v>64</v>
      </c>
      <c r="D82" s="13" t="s">
        <v>65</v>
      </c>
      <c r="F82" s="129"/>
      <c r="G82" s="112" t="s">
        <v>19</v>
      </c>
      <c r="H82" s="113">
        <v>3</v>
      </c>
      <c r="I82" s="116"/>
      <c r="J82" s="114"/>
      <c r="K82" s="115"/>
      <c r="L82" s="115"/>
    </row>
    <row r="83" spans="1:12" ht="25.5" x14ac:dyDescent="0.25">
      <c r="B83" s="110"/>
      <c r="C83" s="10" t="s">
        <v>66</v>
      </c>
      <c r="D83" s="13" t="s">
        <v>67</v>
      </c>
      <c r="F83" s="129"/>
      <c r="G83" s="112" t="s">
        <v>17</v>
      </c>
      <c r="H83" s="113">
        <v>2</v>
      </c>
      <c r="I83" s="116"/>
      <c r="J83" s="114"/>
      <c r="K83" s="114"/>
      <c r="L83" s="115"/>
    </row>
    <row r="84" spans="1:12" ht="25.5" x14ac:dyDescent="0.25">
      <c r="F84" s="130"/>
      <c r="G84" s="112" t="s">
        <v>15</v>
      </c>
      <c r="H84" s="113">
        <v>1</v>
      </c>
      <c r="I84" s="116"/>
      <c r="J84" s="116"/>
      <c r="K84" s="116"/>
      <c r="L84" s="114"/>
    </row>
    <row r="85" spans="1:12" x14ac:dyDescent="0.25">
      <c r="I85" s="117">
        <v>1</v>
      </c>
      <c r="J85" s="117">
        <v>2</v>
      </c>
      <c r="K85" s="117">
        <v>3</v>
      </c>
      <c r="L85" s="117">
        <v>4</v>
      </c>
    </row>
    <row r="86" spans="1:12" ht="63.75" x14ac:dyDescent="0.25">
      <c r="I86" s="112" t="s">
        <v>25</v>
      </c>
      <c r="J86" s="112" t="s">
        <v>26</v>
      </c>
      <c r="K86" s="112" t="s">
        <v>27</v>
      </c>
      <c r="L86" s="112" t="s">
        <v>28</v>
      </c>
    </row>
    <row r="87" spans="1:12" ht="15" customHeight="1" x14ac:dyDescent="0.25">
      <c r="I87" s="131" t="s">
        <v>68</v>
      </c>
      <c r="J87" s="132"/>
      <c r="K87" s="132"/>
      <c r="L87" s="133"/>
    </row>
    <row r="89" spans="1:12" x14ac:dyDescent="0.25">
      <c r="A89" s="3" t="s">
        <v>69</v>
      </c>
    </row>
    <row r="91" spans="1:12" ht="409.5" customHeight="1" x14ac:dyDescent="0.25">
      <c r="A91" s="143" t="s">
        <v>70</v>
      </c>
      <c r="B91" s="143"/>
      <c r="C91" s="143"/>
      <c r="D91" s="143"/>
      <c r="E91" s="143"/>
    </row>
    <row r="92" spans="1:12" ht="120.75" customHeight="1" x14ac:dyDescent="0.25">
      <c r="A92" s="143"/>
      <c r="B92" s="143"/>
      <c r="C92" s="143"/>
      <c r="D92" s="143"/>
      <c r="E92" s="143"/>
    </row>
    <row r="95" spans="1:12" x14ac:dyDescent="0.25">
      <c r="A95" s="56" t="s">
        <v>71</v>
      </c>
    </row>
    <row r="97" spans="1:5" ht="48.75" customHeight="1" x14ac:dyDescent="0.25">
      <c r="A97" s="141" t="s">
        <v>72</v>
      </c>
      <c r="B97" s="142"/>
      <c r="C97" s="142"/>
      <c r="D97" s="142"/>
      <c r="E97" s="142"/>
    </row>
    <row r="100" spans="1:5" x14ac:dyDescent="0.25">
      <c r="A100" s="54"/>
    </row>
    <row r="101" spans="1:5" x14ac:dyDescent="0.25">
      <c r="A101" s="55"/>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8"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W38"/>
  <sheetViews>
    <sheetView topLeftCell="P1" zoomScaleNormal="100" zoomScaleSheetLayoutView="100" workbookViewId="0">
      <selection activeCell="W10" sqref="W10:W11"/>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5.425781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67" t="str">
        <f>'1. Subvenciones (S)'!A14</f>
        <v>S.R8</v>
      </c>
      <c r="D5" s="168"/>
      <c r="E5" s="171" t="str">
        <f>'1. Subvenciones (S)'!B14</f>
        <v>Incumplimiento de las obligaciones en materia de información, comunicación y publicidad</v>
      </c>
      <c r="F5" s="172"/>
      <c r="G5" s="77" t="str">
        <f>'1. Subvenciones (S)'!C14</f>
        <v>No se cumple lo estipulado en la normativa nacional o europea respecto a las obligaciones de información y publicidad.</v>
      </c>
      <c r="H5" s="28" t="str">
        <f>'1. Subvenciones (S)'!D14</f>
        <v>EE/BF/C/T</v>
      </c>
      <c r="I5" s="40" t="str">
        <f>'1. Subvenciones (S)'!E14</f>
        <v>COLUSIÓN</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3" ht="300" x14ac:dyDescent="0.2">
      <c r="A10" s="31" t="s">
        <v>247</v>
      </c>
      <c r="B10" s="38" t="s">
        <v>248</v>
      </c>
      <c r="C10" s="83">
        <v>4</v>
      </c>
      <c r="D10" s="83">
        <v>1</v>
      </c>
      <c r="E10" s="89">
        <f>C10*D10</f>
        <v>4</v>
      </c>
      <c r="F10" s="31" t="s">
        <v>249</v>
      </c>
      <c r="G10" s="33" t="s">
        <v>250</v>
      </c>
      <c r="H10" s="84" t="s">
        <v>116</v>
      </c>
      <c r="I10" s="84" t="s">
        <v>117</v>
      </c>
      <c r="J10" s="83">
        <v>-4</v>
      </c>
      <c r="K10" s="83">
        <v>-4</v>
      </c>
      <c r="L10" s="31">
        <f t="shared" ref="L10:M11"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26" t="s">
        <v>251</v>
      </c>
    </row>
    <row r="11" spans="1:23" ht="185.45" customHeight="1" x14ac:dyDescent="0.2">
      <c r="A11" s="31" t="s">
        <v>252</v>
      </c>
      <c r="B11" s="38" t="s">
        <v>253</v>
      </c>
      <c r="C11" s="83">
        <v>4</v>
      </c>
      <c r="D11" s="83">
        <v>1</v>
      </c>
      <c r="E11" s="89">
        <f t="shared" ref="E11" si="1">C11*D11</f>
        <v>4</v>
      </c>
      <c r="F11" s="31" t="s">
        <v>254</v>
      </c>
      <c r="G11" s="33" t="s">
        <v>255</v>
      </c>
      <c r="H11" s="84" t="s">
        <v>116</v>
      </c>
      <c r="I11" s="84" t="s">
        <v>117</v>
      </c>
      <c r="J11" s="119">
        <v>-3</v>
      </c>
      <c r="K11" s="119">
        <v>-3</v>
      </c>
      <c r="L11" s="31">
        <f t="shared" si="0"/>
        <v>1</v>
      </c>
      <c r="M11" s="31">
        <f t="shared" si="0"/>
        <v>1</v>
      </c>
      <c r="N11" s="89">
        <f t="shared" ref="N11" si="2">L11*M11</f>
        <v>1</v>
      </c>
      <c r="O11" s="86"/>
      <c r="P11" s="86"/>
      <c r="Q11" s="86"/>
      <c r="R11" s="84"/>
      <c r="S11" s="84"/>
      <c r="T11" s="31">
        <f t="shared" ref="T11" si="3">IF(ISNUMBER($L11),IF($L11+R11&gt;1,$L11+R11,1),"")</f>
        <v>1</v>
      </c>
      <c r="U11" s="31">
        <f t="shared" ref="U11" si="4">IF(ISNUMBER($M11),IF($M11+S11&gt;1,$M11+S11,1),"")</f>
        <v>1</v>
      </c>
      <c r="V11" s="89">
        <f t="shared" ref="V11" si="5">T11*U11</f>
        <v>1</v>
      </c>
      <c r="W11" s="126" t="s">
        <v>256</v>
      </c>
    </row>
    <row r="12" spans="1:23" ht="48" customHeight="1" x14ac:dyDescent="0.2">
      <c r="D12" s="92" t="s">
        <v>178</v>
      </c>
      <c r="E12" s="88">
        <f>ROUND(SUM(E10:E11)/COUNT(C10:C11),2)</f>
        <v>4</v>
      </c>
      <c r="M12" s="92" t="s">
        <v>179</v>
      </c>
      <c r="N12" s="88">
        <f>ROUND(SUMIF(N10:N11,"&gt;0",N10:N11)/COUNT(N10:N11),2)</f>
        <v>1</v>
      </c>
      <c r="U12" s="92" t="s">
        <v>180</v>
      </c>
      <c r="V12" s="88">
        <f>ROUND(SUMIF(V10:V11,"&gt;0",V10:V11)/COUNT(V10:V11),2)</f>
        <v>1</v>
      </c>
      <c r="W12" s="103"/>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558" priority="24" operator="between">
      <formula>8</formula>
      <formula>16</formula>
    </cfRule>
    <cfRule type="cellIs" dxfId="1557" priority="25" operator="between">
      <formula>4</formula>
      <formula>7.99</formula>
    </cfRule>
    <cfRule type="cellIs" dxfId="1556" priority="26" operator="between">
      <formula>1</formula>
      <formula>3.99</formula>
    </cfRule>
  </conditionalFormatting>
  <conditionalFormatting sqref="F10:F11">
    <cfRule type="cellIs" dxfId="1555" priority="21" operator="between">
      <formula>11</formula>
      <formula>25</formula>
    </cfRule>
    <cfRule type="cellIs" dxfId="1554" priority="22" operator="between">
      <formula>6</formula>
      <formula>10</formula>
    </cfRule>
    <cfRule type="cellIs" dxfId="1553" priority="23" operator="between">
      <formula>0</formula>
      <formula>5</formula>
    </cfRule>
  </conditionalFormatting>
  <conditionalFormatting sqref="H10:H11">
    <cfRule type="containsText" dxfId="1552" priority="19" operator="containsText" text="Sí">
      <formula>NOT(ISERROR(SEARCH("Sí",H10)))</formula>
    </cfRule>
    <cfRule type="containsText" dxfId="1551" priority="20" operator="containsText" text="No">
      <formula>NOT(ISERROR(SEARCH("No",H10)))</formula>
    </cfRule>
  </conditionalFormatting>
  <conditionalFormatting sqref="I10:I11">
    <cfRule type="containsText" dxfId="1550" priority="16" operator="containsText" text="Bajo">
      <formula>NOT(ISERROR(SEARCH("Bajo",I10)))</formula>
    </cfRule>
    <cfRule type="containsText" dxfId="1549" priority="17" operator="containsText" text="Medio">
      <formula>NOT(ISERROR(SEARCH("Medio",I10)))</formula>
    </cfRule>
    <cfRule type="containsText" dxfId="1548" priority="18" operator="containsText" text="Alto">
      <formula>NOT(ISERROR(SEARCH("Alto",I10)))</formula>
    </cfRule>
  </conditionalFormatting>
  <conditionalFormatting sqref="E12">
    <cfRule type="cellIs" dxfId="1547" priority="13" operator="between">
      <formula>8</formula>
      <formula>16</formula>
    </cfRule>
    <cfRule type="cellIs" dxfId="1546" priority="14" operator="between">
      <formula>4</formula>
      <formula>7.99</formula>
    </cfRule>
    <cfRule type="cellIs" dxfId="1545" priority="15" operator="between">
      <formula>1</formula>
      <formula>3.99</formula>
    </cfRule>
  </conditionalFormatting>
  <conditionalFormatting sqref="N12">
    <cfRule type="cellIs" dxfId="1544" priority="7" operator="between">
      <formula>8</formula>
      <formula>16</formula>
    </cfRule>
    <cfRule type="cellIs" dxfId="1543" priority="8" operator="between">
      <formula>4</formula>
      <formula>7.99</formula>
    </cfRule>
    <cfRule type="cellIs" dxfId="1542" priority="9" operator="between">
      <formula>1</formula>
      <formula>3.99</formula>
    </cfRule>
  </conditionalFormatting>
  <conditionalFormatting sqref="V12">
    <cfRule type="cellIs" dxfId="1541" priority="1" operator="between">
      <formula>8</formula>
      <formula>16</formula>
    </cfRule>
    <cfRule type="cellIs" dxfId="1540" priority="2" operator="between">
      <formula>4</formula>
      <formula>7.99</formula>
    </cfRule>
    <cfRule type="cellIs" dxfId="1539" priority="3" operator="between">
      <formula>1</formula>
      <formula>3.99</formula>
    </cfRule>
  </conditionalFormatting>
  <dataValidations count="4">
    <dataValidation type="list" allowBlank="1" showInputMessage="1" showErrorMessage="1" sqref="R10:S11 J10:K11" xr:uid="{00000000-0002-0000-0900-000000000000}">
      <formula1>negative</formula1>
    </dataValidation>
    <dataValidation type="list" allowBlank="1" showInputMessage="1" showErrorMessage="1" sqref="C10:D11" xr:uid="{00000000-0002-0000-0900-000001000000}">
      <formula1>positive</formula1>
    </dataValidation>
    <dataValidation type="list" allowBlank="1" showInputMessage="1" showErrorMessage="1" sqref="H10:H11" xr:uid="{00000000-0002-0000-0900-000002000000}">
      <formula1>$L$3:$L$4</formula1>
    </dataValidation>
    <dataValidation type="list" allowBlank="1" showInputMessage="1" showErrorMessage="1" sqref="I10:I11" xr:uid="{00000000-0002-0000-0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X41"/>
  <sheetViews>
    <sheetView topLeftCell="P6" zoomScaleNormal="100" zoomScaleSheetLayoutView="100" workbookViewId="0">
      <selection activeCell="R19" sqref="R19"/>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3.5703125" style="17" customWidth="1"/>
    <col min="24" max="24" width="12.5703125" style="17" customWidth="1"/>
    <col min="25" max="25" width="13.5703125" style="17" customWidth="1"/>
    <col min="26" max="26" width="41.42578125" style="17" customWidth="1"/>
    <col min="27" max="16384" width="8.5703125" style="17"/>
  </cols>
  <sheetData>
    <row r="1" spans="1:24" x14ac:dyDescent="0.2">
      <c r="A1" s="16"/>
      <c r="B1" s="16"/>
      <c r="C1" s="16"/>
      <c r="D1" s="16"/>
      <c r="E1" s="16"/>
      <c r="F1" s="16"/>
      <c r="G1" s="16"/>
      <c r="H1" s="16"/>
      <c r="I1" s="16"/>
      <c r="J1" s="16"/>
      <c r="K1" s="16"/>
      <c r="L1" s="16"/>
      <c r="M1" s="16"/>
      <c r="N1" s="16"/>
      <c r="O1" s="16"/>
      <c r="P1" s="16"/>
      <c r="Q1" s="16"/>
    </row>
    <row r="2" spans="1:24" ht="13.5" thickBot="1" x14ac:dyDescent="0.25">
      <c r="A2" s="16"/>
      <c r="B2" s="16"/>
      <c r="C2" s="16"/>
      <c r="D2" s="16"/>
      <c r="E2" s="16"/>
      <c r="F2" s="16"/>
      <c r="G2" s="16"/>
      <c r="H2" s="16"/>
      <c r="I2" s="16"/>
      <c r="J2" s="16"/>
      <c r="K2" s="16"/>
      <c r="L2" s="16"/>
      <c r="M2" s="16"/>
      <c r="N2" s="16"/>
      <c r="O2" s="16"/>
      <c r="P2" s="16"/>
      <c r="Q2" s="16"/>
    </row>
    <row r="3" spans="1:24" s="19" customFormat="1" ht="15" x14ac:dyDescent="0.2">
      <c r="C3" s="161" t="s">
        <v>74</v>
      </c>
      <c r="D3" s="162"/>
      <c r="E3" s="163"/>
      <c r="F3" s="163"/>
      <c r="G3" s="163"/>
      <c r="H3" s="163"/>
      <c r="I3" s="164"/>
      <c r="J3" s="18"/>
      <c r="K3" s="18"/>
      <c r="L3" s="27" t="s">
        <v>116</v>
      </c>
      <c r="M3" s="27" t="s">
        <v>117</v>
      </c>
      <c r="N3" s="18"/>
      <c r="O3" s="18"/>
    </row>
    <row r="4" spans="1:24" s="21" customFormat="1" ht="24.75" x14ac:dyDescent="0.25">
      <c r="B4" s="78"/>
      <c r="C4" s="165" t="s">
        <v>76</v>
      </c>
      <c r="D4" s="166"/>
      <c r="E4" s="169" t="s">
        <v>77</v>
      </c>
      <c r="F4" s="170"/>
      <c r="G4" s="90" t="s">
        <v>78</v>
      </c>
      <c r="H4" s="80" t="s">
        <v>118</v>
      </c>
      <c r="I4" s="91" t="s">
        <v>80</v>
      </c>
      <c r="J4" s="20"/>
      <c r="K4" s="20"/>
      <c r="L4" s="27" t="s">
        <v>119</v>
      </c>
      <c r="M4" s="27" t="s">
        <v>120</v>
      </c>
      <c r="N4" s="20"/>
      <c r="O4" s="20"/>
    </row>
    <row r="5" spans="1:24" s="30" customFormat="1" ht="54" customHeight="1" thickBot="1" x14ac:dyDescent="0.25">
      <c r="B5" s="79"/>
      <c r="C5" s="167" t="str">
        <f>'1. Subvenciones (S)'!A15</f>
        <v>S.R9</v>
      </c>
      <c r="D5" s="168"/>
      <c r="E5" s="171" t="str">
        <f>'1. Subvenciones (S)'!B15</f>
        <v>Pérdida pista de auditoría</v>
      </c>
      <c r="F5" s="172"/>
      <c r="G5" s="77" t="str">
        <f>'1. Subvenciones (S)'!C15</f>
        <v>No se garantiza la conservación de toda la documentación y registros contables para disponer de una pista de auditoría adecuada</v>
      </c>
      <c r="H5" s="28" t="str">
        <f>'1. Subvenciones (S)'!D15</f>
        <v>EE</v>
      </c>
      <c r="I5" s="40" t="str">
        <f>'1. Subvenciones (S)'!E15</f>
        <v>INTERNO</v>
      </c>
      <c r="J5" s="16"/>
      <c r="K5" s="16"/>
      <c r="L5" s="16"/>
      <c r="M5" s="29" t="s">
        <v>121</v>
      </c>
      <c r="N5" s="16"/>
      <c r="O5" s="16"/>
    </row>
    <row r="6" spans="1:24" x14ac:dyDescent="0.2">
      <c r="A6" s="16"/>
      <c r="B6" s="16"/>
      <c r="C6" s="16"/>
      <c r="D6" s="16"/>
      <c r="E6" s="16"/>
      <c r="F6" s="16"/>
      <c r="G6" s="16"/>
      <c r="H6" s="16"/>
      <c r="I6" s="16"/>
      <c r="J6" s="16"/>
      <c r="K6" s="16"/>
      <c r="L6" s="16"/>
      <c r="M6" s="16"/>
      <c r="N6" s="16"/>
      <c r="O6" s="16"/>
      <c r="P6" s="16"/>
      <c r="Q6" s="16"/>
    </row>
    <row r="7" spans="1:24" x14ac:dyDescent="0.2">
      <c r="A7" s="16"/>
      <c r="B7" s="16"/>
      <c r="C7" s="16"/>
      <c r="D7" s="16"/>
      <c r="E7" s="16"/>
      <c r="F7" s="16"/>
      <c r="G7" s="16"/>
      <c r="H7" s="16"/>
      <c r="I7" s="16"/>
      <c r="J7" s="16"/>
      <c r="K7" s="16"/>
      <c r="L7" s="16"/>
      <c r="M7" s="16"/>
      <c r="N7" s="16"/>
      <c r="O7" s="16"/>
      <c r="P7" s="16"/>
      <c r="Q7" s="16"/>
    </row>
    <row r="8" spans="1:24"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4"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4" ht="84" customHeight="1" x14ac:dyDescent="0.2">
      <c r="A10" s="31" t="s">
        <v>257</v>
      </c>
      <c r="B10" s="35" t="s">
        <v>258</v>
      </c>
      <c r="C10" s="83">
        <v>3</v>
      </c>
      <c r="D10" s="83">
        <v>2</v>
      </c>
      <c r="E10" s="89">
        <f>C10*D10</f>
        <v>6</v>
      </c>
      <c r="F10" s="31" t="s">
        <v>259</v>
      </c>
      <c r="G10" s="33" t="s">
        <v>260</v>
      </c>
      <c r="H10" s="84" t="s">
        <v>116</v>
      </c>
      <c r="I10" s="84" t="s">
        <v>117</v>
      </c>
      <c r="J10" s="83">
        <v>-3</v>
      </c>
      <c r="K10" s="83">
        <v>-3</v>
      </c>
      <c r="L10" s="31">
        <f t="shared" ref="L10:M14"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78" t="s">
        <v>805</v>
      </c>
    </row>
    <row r="11" spans="1:24" ht="206.1" customHeight="1" x14ac:dyDescent="0.2">
      <c r="A11" s="31" t="s">
        <v>261</v>
      </c>
      <c r="B11" s="35" t="s">
        <v>262</v>
      </c>
      <c r="C11" s="83">
        <v>3</v>
      </c>
      <c r="D11" s="83">
        <v>2</v>
      </c>
      <c r="E11" s="89">
        <f t="shared" ref="E11:E14" si="1">C11*D11</f>
        <v>6</v>
      </c>
      <c r="F11" s="31" t="s">
        <v>263</v>
      </c>
      <c r="G11" s="33" t="s">
        <v>264</v>
      </c>
      <c r="H11" s="84" t="s">
        <v>116</v>
      </c>
      <c r="I11" s="84" t="s">
        <v>117</v>
      </c>
      <c r="J11" s="83">
        <v>-3</v>
      </c>
      <c r="K11" s="83">
        <v>-3</v>
      </c>
      <c r="L11" s="31">
        <f t="shared" si="0"/>
        <v>1</v>
      </c>
      <c r="M11" s="31">
        <f t="shared" si="0"/>
        <v>1</v>
      </c>
      <c r="N11" s="89">
        <f t="shared" ref="N11:N14" si="2">L11*M11</f>
        <v>1</v>
      </c>
      <c r="O11" s="86"/>
      <c r="P11" s="86"/>
      <c r="Q11" s="86"/>
      <c r="R11" s="83"/>
      <c r="S11" s="83"/>
      <c r="T11" s="31">
        <f t="shared" ref="T11:T14" si="3">IF(ISNUMBER($L11),IF($L11+R11&gt;1,$L11+R11,1),"")</f>
        <v>1</v>
      </c>
      <c r="U11" s="31">
        <f t="shared" ref="U11:U14" si="4">IF(ISNUMBER($M11),IF($M11+S11&gt;1,$M11+S11,1),"")</f>
        <v>1</v>
      </c>
      <c r="V11" s="89">
        <f t="shared" ref="V11:V14" si="5">T11*U11</f>
        <v>1</v>
      </c>
      <c r="W11" s="178"/>
    </row>
    <row r="12" spans="1:24" ht="111.95" customHeight="1" x14ac:dyDescent="0.2">
      <c r="A12" s="31" t="s">
        <v>265</v>
      </c>
      <c r="B12" s="38" t="s">
        <v>266</v>
      </c>
      <c r="C12" s="83">
        <v>3</v>
      </c>
      <c r="D12" s="83">
        <v>2</v>
      </c>
      <c r="E12" s="89">
        <f t="shared" si="1"/>
        <v>6</v>
      </c>
      <c r="F12" s="31" t="s">
        <v>267</v>
      </c>
      <c r="G12" s="33" t="s">
        <v>268</v>
      </c>
      <c r="H12" s="84" t="s">
        <v>116</v>
      </c>
      <c r="I12" s="84" t="s">
        <v>117</v>
      </c>
      <c r="J12" s="83">
        <v>-1</v>
      </c>
      <c r="K12" s="83">
        <v>-1</v>
      </c>
      <c r="L12" s="31">
        <f t="shared" si="0"/>
        <v>2</v>
      </c>
      <c r="M12" s="31">
        <f t="shared" si="0"/>
        <v>1</v>
      </c>
      <c r="N12" s="89">
        <f t="shared" si="2"/>
        <v>2</v>
      </c>
      <c r="O12" s="86"/>
      <c r="P12" s="86"/>
      <c r="Q12" s="86"/>
      <c r="R12" s="83"/>
      <c r="S12" s="83"/>
      <c r="T12" s="31">
        <f t="shared" si="3"/>
        <v>2</v>
      </c>
      <c r="U12" s="31">
        <f t="shared" si="4"/>
        <v>1</v>
      </c>
      <c r="V12" s="89">
        <f t="shared" si="5"/>
        <v>2</v>
      </c>
      <c r="W12" s="126" t="s">
        <v>269</v>
      </c>
    </row>
    <row r="13" spans="1:24" ht="156" x14ac:dyDescent="0.2">
      <c r="A13" s="31" t="s">
        <v>270</v>
      </c>
      <c r="B13" s="35" t="s">
        <v>271</v>
      </c>
      <c r="C13" s="83">
        <v>3</v>
      </c>
      <c r="D13" s="83">
        <v>1</v>
      </c>
      <c r="E13" s="89">
        <f t="shared" si="1"/>
        <v>3</v>
      </c>
      <c r="F13" s="31" t="s">
        <v>272</v>
      </c>
      <c r="G13" s="33" t="s">
        <v>273</v>
      </c>
      <c r="H13" s="84" t="s">
        <v>116</v>
      </c>
      <c r="I13" s="84" t="s">
        <v>117</v>
      </c>
      <c r="J13" s="83">
        <v>-3</v>
      </c>
      <c r="K13" s="83">
        <v>-3</v>
      </c>
      <c r="L13" s="31">
        <f t="shared" si="0"/>
        <v>1</v>
      </c>
      <c r="M13" s="31">
        <f t="shared" si="0"/>
        <v>1</v>
      </c>
      <c r="N13" s="89">
        <f t="shared" si="2"/>
        <v>1</v>
      </c>
      <c r="O13" s="86"/>
      <c r="P13" s="86"/>
      <c r="Q13" s="86"/>
      <c r="R13" s="83"/>
      <c r="S13" s="83"/>
      <c r="T13" s="31">
        <f t="shared" si="3"/>
        <v>1</v>
      </c>
      <c r="U13" s="31">
        <f t="shared" si="4"/>
        <v>1</v>
      </c>
      <c r="V13" s="89">
        <f t="shared" si="5"/>
        <v>1</v>
      </c>
      <c r="W13" s="126" t="s">
        <v>274</v>
      </c>
      <c r="X13" s="124"/>
    </row>
    <row r="14" spans="1:24" ht="127.5" customHeight="1" x14ac:dyDescent="0.2">
      <c r="A14" s="31" t="s">
        <v>275</v>
      </c>
      <c r="B14" s="38" t="s">
        <v>276</v>
      </c>
      <c r="C14" s="84">
        <v>3</v>
      </c>
      <c r="D14" s="83">
        <v>1</v>
      </c>
      <c r="E14" s="89">
        <f t="shared" si="1"/>
        <v>3</v>
      </c>
      <c r="F14" s="31" t="s">
        <v>277</v>
      </c>
      <c r="G14" s="33" t="s">
        <v>278</v>
      </c>
      <c r="H14" s="84" t="s">
        <v>116</v>
      </c>
      <c r="I14" s="84" t="s">
        <v>117</v>
      </c>
      <c r="J14" s="84">
        <v>-3</v>
      </c>
      <c r="K14" s="84">
        <v>-3</v>
      </c>
      <c r="L14" s="31">
        <f t="shared" si="0"/>
        <v>1</v>
      </c>
      <c r="M14" s="31">
        <f t="shared" si="0"/>
        <v>1</v>
      </c>
      <c r="N14" s="89">
        <f t="shared" si="2"/>
        <v>1</v>
      </c>
      <c r="O14" s="86"/>
      <c r="P14" s="86"/>
      <c r="Q14" s="86"/>
      <c r="R14" s="84"/>
      <c r="S14" s="84"/>
      <c r="T14" s="31">
        <f t="shared" si="3"/>
        <v>1</v>
      </c>
      <c r="U14" s="31">
        <f t="shared" si="4"/>
        <v>1</v>
      </c>
      <c r="V14" s="89">
        <f t="shared" si="5"/>
        <v>1</v>
      </c>
      <c r="W14" s="126" t="s">
        <v>279</v>
      </c>
    </row>
    <row r="15" spans="1:24" ht="48" customHeight="1" x14ac:dyDescent="0.2">
      <c r="D15" s="92" t="s">
        <v>178</v>
      </c>
      <c r="E15" s="88">
        <f>ROUND(SUM(E10:E14)/COUNT(C10:C14),2)</f>
        <v>4.8</v>
      </c>
      <c r="M15" s="92" t="s">
        <v>179</v>
      </c>
      <c r="N15" s="88">
        <f>ROUND(SUMIF(N10:N14,"&gt;0",N10:N14)/COUNT(N10:N14),2)</f>
        <v>1.2</v>
      </c>
      <c r="U15" s="92" t="s">
        <v>180</v>
      </c>
      <c r="V15" s="88">
        <f>ROUND(SUMIF(V10:V14,"&gt;0",V10:V14)/COUNT(V10:V14),2)</f>
        <v>1.2</v>
      </c>
    </row>
    <row r="38" spans="4:5" x14ac:dyDescent="0.2">
      <c r="D38" s="17">
        <v>1</v>
      </c>
      <c r="E38" s="17">
        <v>-1</v>
      </c>
    </row>
    <row r="39" spans="4:5" x14ac:dyDescent="0.2">
      <c r="D39" s="17">
        <v>2</v>
      </c>
      <c r="E39" s="17">
        <v>-2</v>
      </c>
    </row>
    <row r="40" spans="4:5" x14ac:dyDescent="0.2">
      <c r="D40" s="17">
        <v>3</v>
      </c>
      <c r="E40" s="17">
        <v>-3</v>
      </c>
    </row>
    <row r="41" spans="4:5" x14ac:dyDescent="0.2">
      <c r="D41" s="17">
        <v>4</v>
      </c>
      <c r="E41" s="17">
        <v>-4</v>
      </c>
    </row>
  </sheetData>
  <mergeCells count="12">
    <mergeCell ref="C3:I3"/>
    <mergeCell ref="C4:D4"/>
    <mergeCell ref="E4:F4"/>
    <mergeCell ref="C5:D5"/>
    <mergeCell ref="E5:F5"/>
    <mergeCell ref="W10:W11"/>
    <mergeCell ref="A8:B8"/>
    <mergeCell ref="C8:E8"/>
    <mergeCell ref="F8:K8"/>
    <mergeCell ref="L8:N8"/>
    <mergeCell ref="O8:S8"/>
    <mergeCell ref="T8:V8"/>
  </mergeCells>
  <conditionalFormatting sqref="E10:E14">
    <cfRule type="cellIs" dxfId="1538" priority="24" operator="between">
      <formula>8</formula>
      <formula>16</formula>
    </cfRule>
    <cfRule type="cellIs" dxfId="1537" priority="25" operator="between">
      <formula>4</formula>
      <formula>7.99</formula>
    </cfRule>
    <cfRule type="cellIs" dxfId="1536" priority="26" operator="between">
      <formula>1</formula>
      <formula>3.99</formula>
    </cfRule>
  </conditionalFormatting>
  <conditionalFormatting sqref="F10:F14">
    <cfRule type="cellIs" dxfId="1535" priority="21" operator="between">
      <formula>11</formula>
      <formula>25</formula>
    </cfRule>
    <cfRule type="cellIs" dxfId="1534" priority="22" operator="between">
      <formula>6</formula>
      <formula>10</formula>
    </cfRule>
    <cfRule type="cellIs" dxfId="1533" priority="23" operator="between">
      <formula>0</formula>
      <formula>5</formula>
    </cfRule>
  </conditionalFormatting>
  <conditionalFormatting sqref="H10:H14">
    <cfRule type="containsText" dxfId="1532" priority="19" operator="containsText" text="Sí">
      <formula>NOT(ISERROR(SEARCH("Sí",H10)))</formula>
    </cfRule>
    <cfRule type="containsText" dxfId="1531" priority="20" operator="containsText" text="No">
      <formula>NOT(ISERROR(SEARCH("No",H10)))</formula>
    </cfRule>
  </conditionalFormatting>
  <conditionalFormatting sqref="I10:I14">
    <cfRule type="containsText" dxfId="1530" priority="16" operator="containsText" text="Bajo">
      <formula>NOT(ISERROR(SEARCH("Bajo",I10)))</formula>
    </cfRule>
    <cfRule type="containsText" dxfId="1529" priority="17" operator="containsText" text="Medio">
      <formula>NOT(ISERROR(SEARCH("Medio",I10)))</formula>
    </cfRule>
    <cfRule type="containsText" dxfId="1528" priority="18" operator="containsText" text="Alto">
      <formula>NOT(ISERROR(SEARCH("Alto",I10)))</formula>
    </cfRule>
  </conditionalFormatting>
  <conditionalFormatting sqref="E15">
    <cfRule type="cellIs" dxfId="1527" priority="13" operator="between">
      <formula>8</formula>
      <formula>16</formula>
    </cfRule>
    <cfRule type="cellIs" dxfId="1526" priority="14" operator="between">
      <formula>4</formula>
      <formula>7.99</formula>
    </cfRule>
    <cfRule type="cellIs" dxfId="1525" priority="15" operator="between">
      <formula>1</formula>
      <formula>3.99</formula>
    </cfRule>
  </conditionalFormatting>
  <conditionalFormatting sqref="N10:N14">
    <cfRule type="cellIs" dxfId="1524" priority="10" operator="between">
      <formula>8</formula>
      <formula>16</formula>
    </cfRule>
    <cfRule type="cellIs" dxfId="1523" priority="11" operator="between">
      <formula>4</formula>
      <formula>7.99</formula>
    </cfRule>
    <cfRule type="cellIs" dxfId="1522" priority="12" operator="between">
      <formula>1</formula>
      <formula>3.99</formula>
    </cfRule>
  </conditionalFormatting>
  <conditionalFormatting sqref="N15">
    <cfRule type="cellIs" dxfId="1521" priority="7" operator="between">
      <formula>8</formula>
      <formula>16</formula>
    </cfRule>
    <cfRule type="cellIs" dxfId="1520" priority="8" operator="between">
      <formula>4</formula>
      <formula>7.99</formula>
    </cfRule>
    <cfRule type="cellIs" dxfId="1519" priority="9" operator="between">
      <formula>1</formula>
      <formula>3.99</formula>
    </cfRule>
  </conditionalFormatting>
  <conditionalFormatting sqref="V10:V14">
    <cfRule type="cellIs" dxfId="1518" priority="4" operator="between">
      <formula>8</formula>
      <formula>16</formula>
    </cfRule>
    <cfRule type="cellIs" dxfId="1517" priority="5" operator="between">
      <formula>4</formula>
      <formula>7.99</formula>
    </cfRule>
    <cfRule type="cellIs" dxfId="1516" priority="6" operator="between">
      <formula>1</formula>
      <formula>3.99</formula>
    </cfRule>
  </conditionalFormatting>
  <conditionalFormatting sqref="V15">
    <cfRule type="cellIs" dxfId="1515" priority="1" operator="between">
      <formula>8</formula>
      <formula>16</formula>
    </cfRule>
    <cfRule type="cellIs" dxfId="1514" priority="2" operator="between">
      <formula>4</formula>
      <formula>7.99</formula>
    </cfRule>
    <cfRule type="cellIs" dxfId="1513" priority="3" operator="between">
      <formula>1</formula>
      <formula>3.99</formula>
    </cfRule>
  </conditionalFormatting>
  <dataValidations count="4">
    <dataValidation type="list" allowBlank="1" showInputMessage="1" showErrorMessage="1" sqref="J10:K14 R10:S14" xr:uid="{00000000-0002-0000-0A00-000000000000}">
      <formula1>negative</formula1>
    </dataValidation>
    <dataValidation type="list" allowBlank="1" showInputMessage="1" showErrorMessage="1" sqref="C10:D14" xr:uid="{00000000-0002-0000-0A00-000001000000}">
      <formula1>positive</formula1>
    </dataValidation>
    <dataValidation type="list" allowBlank="1" showInputMessage="1" showErrorMessage="1" sqref="H10:H14" xr:uid="{00000000-0002-0000-0A00-000002000000}">
      <formula1>$L$3:$L$4</formula1>
    </dataValidation>
    <dataValidation type="list" allowBlank="1" showInputMessage="1" showErrorMessage="1" sqref="I10:I14" xr:uid="{00000000-0002-0000-0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V38"/>
  <sheetViews>
    <sheetView zoomScaleNormal="100" zoomScaleSheetLayoutView="100" workbookViewId="0">
      <selection activeCell="B19" sqref="B19"/>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67" t="e">
        <f>'1. Subvenciones (S)'!#REF!</f>
        <v>#REF!</v>
      </c>
      <c r="D5" s="168"/>
      <c r="E5" s="171" t="e">
        <f>'1. Subvenciones (S)'!#REF!</f>
        <v>#REF!</v>
      </c>
      <c r="F5" s="172"/>
      <c r="G5" s="77" t="e">
        <f>'1. Subvenciones (S)'!#REF!</f>
        <v>#REF!</v>
      </c>
      <c r="H5" s="28" t="e">
        <f>'1. Subvenciones (S)'!#REF!</f>
        <v>#REF!</v>
      </c>
      <c r="I5" s="40" t="e">
        <f>'1. Subvenciones (S)'!#REF!</f>
        <v>#REF!</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x14ac:dyDescent="0.2">
      <c r="A10" s="31" t="s">
        <v>280</v>
      </c>
      <c r="B10" s="32"/>
      <c r="C10" s="83"/>
      <c r="D10" s="83"/>
      <c r="E10" s="89">
        <f>C10*D10</f>
        <v>0</v>
      </c>
      <c r="F10" s="31" t="s">
        <v>281</v>
      </c>
      <c r="G10" s="33"/>
      <c r="H10" s="84"/>
      <c r="I10" s="84"/>
      <c r="J10" s="83"/>
      <c r="K10" s="83"/>
      <c r="L10" s="31" t="str">
        <f t="shared" ref="L10:M11"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x14ac:dyDescent="0.2">
      <c r="A11" s="84" t="s">
        <v>282</v>
      </c>
      <c r="B11" s="85" t="s">
        <v>175</v>
      </c>
      <c r="C11" s="84"/>
      <c r="D11" s="84"/>
      <c r="E11" s="89">
        <f t="shared" ref="E11" si="1">C11*D11</f>
        <v>0</v>
      </c>
      <c r="F11" s="84" t="s">
        <v>283</v>
      </c>
      <c r="G11" s="85" t="s">
        <v>177</v>
      </c>
      <c r="H11" s="84"/>
      <c r="I11" s="84"/>
      <c r="J11" s="84"/>
      <c r="K11" s="84"/>
      <c r="L11" s="31" t="str">
        <f t="shared" si="0"/>
        <v/>
      </c>
      <c r="M11" s="31" t="str">
        <f t="shared" si="0"/>
        <v/>
      </c>
      <c r="N11" s="89" t="e">
        <f t="shared" ref="N11" si="2">L11*M11</f>
        <v>#VALUE!</v>
      </c>
      <c r="O11" s="85" t="s">
        <v>177</v>
      </c>
      <c r="P11" s="87"/>
      <c r="Q11" s="87"/>
      <c r="R11" s="84"/>
      <c r="S11" s="84"/>
      <c r="T11" s="31" t="str">
        <f t="shared" ref="T11" si="3">IF(ISNUMBER($L11),IF($L11+R11&gt;1,$L11+R11,1),"")</f>
        <v/>
      </c>
      <c r="U11" s="31" t="str">
        <f t="shared" ref="U11" si="4">IF(ISNUMBER($M11),IF($M11+S11&gt;1,$M11+S11,1),"")</f>
        <v/>
      </c>
      <c r="V11" s="89" t="e">
        <f t="shared" ref="V11" si="5">T11*U11</f>
        <v>#VALUE!</v>
      </c>
    </row>
    <row r="12" spans="1:22" ht="48" customHeight="1" x14ac:dyDescent="0.2">
      <c r="D12" s="92" t="s">
        <v>178</v>
      </c>
      <c r="E12" s="88" t="e">
        <f>ROUND(SUM(E10:E11)/COUNT(C10:C11),2)</f>
        <v>#DIV/0!</v>
      </c>
      <c r="M12" s="92" t="s">
        <v>179</v>
      </c>
      <c r="N12" s="88" t="e">
        <f>ROUND(SUMIF(N10:N11,"&gt;0",N10:N11)/COUNT(N10:N11),2)</f>
        <v>#DIV/0!</v>
      </c>
      <c r="U12" s="92" t="s">
        <v>180</v>
      </c>
      <c r="V12" s="88" t="e">
        <f>ROUND(SUMIF(V10:V11,"&gt;0",V10:V11)/COUNT(V10:V11),2)</f>
        <v>#DIV/0!</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512" priority="24" operator="between">
      <formula>8</formula>
      <formula>16</formula>
    </cfRule>
    <cfRule type="cellIs" dxfId="1511" priority="25" operator="between">
      <formula>4</formula>
      <formula>7.99</formula>
    </cfRule>
    <cfRule type="cellIs" dxfId="1510" priority="26" operator="between">
      <formula>1</formula>
      <formula>3.99</formula>
    </cfRule>
  </conditionalFormatting>
  <conditionalFormatting sqref="F10">
    <cfRule type="cellIs" dxfId="1509" priority="21" operator="between">
      <formula>11</formula>
      <formula>25</formula>
    </cfRule>
    <cfRule type="cellIs" dxfId="1508" priority="22" operator="between">
      <formula>6</formula>
      <formula>10</formula>
    </cfRule>
    <cfRule type="cellIs" dxfId="1507" priority="23" operator="between">
      <formula>0</formula>
      <formula>5</formula>
    </cfRule>
  </conditionalFormatting>
  <conditionalFormatting sqref="H10:H11">
    <cfRule type="containsText" dxfId="1506" priority="19" operator="containsText" text="Sí">
      <formula>NOT(ISERROR(SEARCH("Sí",H10)))</formula>
    </cfRule>
    <cfRule type="containsText" dxfId="1505" priority="20" operator="containsText" text="No">
      <formula>NOT(ISERROR(SEARCH("No",H10)))</formula>
    </cfRule>
  </conditionalFormatting>
  <conditionalFormatting sqref="I10:I11">
    <cfRule type="containsText" dxfId="1504" priority="16" operator="containsText" text="Bajo">
      <formula>NOT(ISERROR(SEARCH("Bajo",I10)))</formula>
    </cfRule>
    <cfRule type="containsText" dxfId="1503" priority="17" operator="containsText" text="Medio">
      <formula>NOT(ISERROR(SEARCH("Medio",I10)))</formula>
    </cfRule>
    <cfRule type="containsText" dxfId="1502" priority="18" operator="containsText" text="Alto">
      <formula>NOT(ISERROR(SEARCH("Alto",I10)))</formula>
    </cfRule>
  </conditionalFormatting>
  <conditionalFormatting sqref="E12">
    <cfRule type="cellIs" dxfId="1501" priority="13" operator="between">
      <formula>8</formula>
      <formula>16</formula>
    </cfRule>
    <cfRule type="cellIs" dxfId="1500" priority="14" operator="between">
      <formula>4</formula>
      <formula>7.99</formula>
    </cfRule>
    <cfRule type="cellIs" dxfId="1499" priority="15" operator="between">
      <formula>1</formula>
      <formula>3.99</formula>
    </cfRule>
  </conditionalFormatting>
  <conditionalFormatting sqref="N12">
    <cfRule type="cellIs" dxfId="1498" priority="7" operator="between">
      <formula>8</formula>
      <formula>16</formula>
    </cfRule>
    <cfRule type="cellIs" dxfId="1497" priority="8" operator="between">
      <formula>4</formula>
      <formula>7.99</formula>
    </cfRule>
    <cfRule type="cellIs" dxfId="1496" priority="9" operator="between">
      <formula>1</formula>
      <formula>3.99</formula>
    </cfRule>
  </conditionalFormatting>
  <conditionalFormatting sqref="V12">
    <cfRule type="cellIs" dxfId="1495" priority="1" operator="between">
      <formula>8</formula>
      <formula>16</formula>
    </cfRule>
    <cfRule type="cellIs" dxfId="1494" priority="2" operator="between">
      <formula>4</formula>
      <formula>7.99</formula>
    </cfRule>
    <cfRule type="cellIs" dxfId="1493" priority="3" operator="between">
      <formula>1</formula>
      <formula>3.99</formula>
    </cfRule>
  </conditionalFormatting>
  <dataValidations count="4">
    <dataValidation type="list" allowBlank="1" showInputMessage="1" showErrorMessage="1" sqref="R10:S11 J10:K11" xr:uid="{00000000-0002-0000-0B00-000000000000}">
      <formula1>negative</formula1>
    </dataValidation>
    <dataValidation type="list" allowBlank="1" showInputMessage="1" showErrorMessage="1" sqref="C10:D11" xr:uid="{00000000-0002-0000-0B00-000001000000}">
      <formula1>positive</formula1>
    </dataValidation>
    <dataValidation type="list" allowBlank="1" showInputMessage="1" showErrorMessage="1" sqref="H10:H11" xr:uid="{00000000-0002-0000-0B00-000002000000}">
      <formula1>$L$3:$L$4</formula1>
    </dataValidation>
    <dataValidation type="list" allowBlank="1" showInputMessage="1" showErrorMessage="1" sqref="I10:I11" xr:uid="{00000000-0002-0000-0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G605"/>
  <sheetViews>
    <sheetView tabSelected="1" topLeftCell="A7" zoomScaleNormal="100" zoomScalePageLayoutView="125" workbookViewId="0">
      <selection activeCell="F18" sqref="F18"/>
    </sheetView>
  </sheetViews>
  <sheetFormatPr baseColWidth="10" defaultColWidth="8.5703125" defaultRowHeight="12" x14ac:dyDescent="0.2"/>
  <cols>
    <col min="1" max="1" width="11.42578125" style="42" customWidth="1"/>
    <col min="2" max="2" width="36.85546875" style="15" customWidth="1"/>
    <col min="3" max="3" width="60.42578125" style="15" customWidth="1"/>
    <col min="4" max="4" width="31.5703125" style="44" bestFit="1" customWidth="1"/>
    <col min="5" max="5" width="17.5703125" style="44" bestFit="1" customWidth="1"/>
    <col min="6" max="6" width="13" style="16" customWidth="1"/>
    <col min="7" max="7" width="14.42578125" style="16" customWidth="1"/>
    <col min="8" max="16384" width="8.5703125" style="16"/>
  </cols>
  <sheetData>
    <row r="1" spans="1:7" x14ac:dyDescent="0.2">
      <c r="D1" s="15"/>
      <c r="E1" s="15"/>
    </row>
    <row r="2" spans="1:7" ht="15.75" x14ac:dyDescent="0.2">
      <c r="A2" s="105" t="s">
        <v>284</v>
      </c>
      <c r="D2" s="15"/>
      <c r="E2" s="15"/>
    </row>
    <row r="3" spans="1:7" x14ac:dyDescent="0.2">
      <c r="D3" s="15"/>
      <c r="E3" s="15"/>
    </row>
    <row r="4" spans="1:7" s="18" customFormat="1" ht="38.25" customHeight="1" x14ac:dyDescent="0.2">
      <c r="A4" s="152" t="s">
        <v>74</v>
      </c>
      <c r="B4" s="153"/>
      <c r="C4" s="153"/>
      <c r="D4" s="153"/>
      <c r="E4" s="154"/>
      <c r="F4" s="152" t="s">
        <v>75</v>
      </c>
      <c r="G4" s="154"/>
    </row>
    <row r="5" spans="1:7" s="20" customFormat="1" ht="48" x14ac:dyDescent="0.2">
      <c r="A5" s="97" t="s">
        <v>76</v>
      </c>
      <c r="B5" s="92" t="s">
        <v>77</v>
      </c>
      <c r="C5" s="92" t="s">
        <v>78</v>
      </c>
      <c r="D5" s="95" t="s">
        <v>79</v>
      </c>
      <c r="E5" s="101" t="s">
        <v>80</v>
      </c>
      <c r="F5" s="92" t="s">
        <v>81</v>
      </c>
      <c r="G5" s="92" t="s">
        <v>82</v>
      </c>
    </row>
    <row r="6" spans="1:7" ht="54.75" customHeight="1" x14ac:dyDescent="0.2">
      <c r="A6" s="45" t="s">
        <v>285</v>
      </c>
      <c r="B6" s="48" t="s">
        <v>286</v>
      </c>
      <c r="C6" s="23" t="s">
        <v>287</v>
      </c>
      <c r="D6" s="94" t="s">
        <v>288</v>
      </c>
      <c r="E6" s="94"/>
      <c r="F6" s="88">
        <f>'C.R1'!N17</f>
        <v>1</v>
      </c>
      <c r="G6" s="88">
        <f>'C.R1'!V17</f>
        <v>1</v>
      </c>
    </row>
    <row r="7" spans="1:7" ht="48" x14ac:dyDescent="0.2">
      <c r="A7" s="45" t="s">
        <v>289</v>
      </c>
      <c r="B7" s="48" t="s">
        <v>290</v>
      </c>
      <c r="C7" s="23" t="s">
        <v>291</v>
      </c>
      <c r="D7" s="94"/>
      <c r="E7" s="94"/>
      <c r="F7" s="88">
        <f>'C.R2'!N17</f>
        <v>1.29</v>
      </c>
      <c r="G7" s="88">
        <f>'C.R2'!V17</f>
        <v>1.29</v>
      </c>
    </row>
    <row r="8" spans="1:7" ht="60" x14ac:dyDescent="0.2">
      <c r="A8" s="45" t="s">
        <v>292</v>
      </c>
      <c r="B8" s="48" t="s">
        <v>293</v>
      </c>
      <c r="C8" s="23" t="s">
        <v>294</v>
      </c>
      <c r="D8" s="94"/>
      <c r="E8" s="94"/>
      <c r="F8" s="88">
        <f>'C.R3'!N21</f>
        <v>1.27</v>
      </c>
      <c r="G8" s="88">
        <f>'C.R3'!V21</f>
        <v>1.27</v>
      </c>
    </row>
    <row r="9" spans="1:7" ht="43.5" customHeight="1" x14ac:dyDescent="0.2">
      <c r="A9" s="45" t="s">
        <v>295</v>
      </c>
      <c r="B9" s="48" t="s">
        <v>296</v>
      </c>
      <c r="C9" s="23" t="s">
        <v>297</v>
      </c>
      <c r="D9" s="94"/>
      <c r="E9" s="94"/>
      <c r="F9" s="88">
        <f>'C.R4'!N20</f>
        <v>1</v>
      </c>
      <c r="G9" s="88">
        <f>'C.R4'!V20</f>
        <v>1</v>
      </c>
    </row>
    <row r="10" spans="1:7" ht="48" x14ac:dyDescent="0.2">
      <c r="A10" s="45" t="s">
        <v>298</v>
      </c>
      <c r="B10" s="48" t="s">
        <v>299</v>
      </c>
      <c r="C10" s="23" t="s">
        <v>300</v>
      </c>
      <c r="D10" s="94"/>
      <c r="E10" s="94"/>
      <c r="F10" s="88">
        <f>'C.R5'!N13</f>
        <v>1</v>
      </c>
      <c r="G10" s="88">
        <f>'C.R5'!V13</f>
        <v>1</v>
      </c>
    </row>
    <row r="11" spans="1:7" ht="43.5" customHeight="1" x14ac:dyDescent="0.2">
      <c r="A11" s="45" t="s">
        <v>301</v>
      </c>
      <c r="B11" s="48" t="s">
        <v>302</v>
      </c>
      <c r="C11" s="23" t="s">
        <v>303</v>
      </c>
      <c r="D11" s="94"/>
      <c r="E11" s="94"/>
      <c r="F11" s="88">
        <f>'C.R6'!N15</f>
        <v>1.2</v>
      </c>
      <c r="G11" s="88">
        <f>'C.R6'!V15</f>
        <v>1.2</v>
      </c>
    </row>
    <row r="12" spans="1:7" ht="43.5" customHeight="1" x14ac:dyDescent="0.2">
      <c r="A12" s="45" t="s">
        <v>304</v>
      </c>
      <c r="B12" s="72" t="s">
        <v>305</v>
      </c>
      <c r="C12" s="22" t="s">
        <v>306</v>
      </c>
      <c r="D12" s="94"/>
      <c r="E12" s="94"/>
      <c r="F12" s="88">
        <f>'C.R7'!N14</f>
        <v>1</v>
      </c>
      <c r="G12" s="88">
        <f>'C.R7'!V14</f>
        <v>1</v>
      </c>
    </row>
    <row r="13" spans="1:7" ht="38.25" customHeight="1" x14ac:dyDescent="0.2">
      <c r="A13" s="45" t="s">
        <v>307</v>
      </c>
      <c r="B13" s="48" t="s">
        <v>308</v>
      </c>
      <c r="C13" s="67" t="s">
        <v>309</v>
      </c>
      <c r="D13" s="94"/>
      <c r="E13" s="94"/>
      <c r="F13" s="88">
        <f>'C.R8'!N13</f>
        <v>1</v>
      </c>
      <c r="G13" s="88">
        <f>'C.R8'!V13</f>
        <v>1</v>
      </c>
    </row>
    <row r="14" spans="1:7" ht="39.75" customHeight="1" x14ac:dyDescent="0.2">
      <c r="A14" s="45" t="s">
        <v>310</v>
      </c>
      <c r="B14" s="106" t="s">
        <v>103</v>
      </c>
      <c r="C14" s="23" t="s">
        <v>104</v>
      </c>
      <c r="D14" s="94"/>
      <c r="E14" s="94"/>
      <c r="F14" s="88">
        <f>'C.R9'!N11</f>
        <v>1</v>
      </c>
      <c r="G14" s="88">
        <f>'C.R9'!V11</f>
        <v>1</v>
      </c>
    </row>
    <row r="15" spans="1:7" ht="43.5" customHeight="1" x14ac:dyDescent="0.2">
      <c r="A15" s="45" t="s">
        <v>311</v>
      </c>
      <c r="B15" s="48" t="s">
        <v>312</v>
      </c>
      <c r="C15" s="103" t="s">
        <v>111</v>
      </c>
      <c r="D15" s="94"/>
      <c r="E15" s="94"/>
      <c r="F15" s="88">
        <f>'C.R10'!N12</f>
        <v>1</v>
      </c>
      <c r="G15" s="88">
        <f>'C.R10'!V12</f>
        <v>1</v>
      </c>
    </row>
    <row r="16" spans="1:7" s="43" customFormat="1" ht="39" customHeight="1" x14ac:dyDescent="0.2">
      <c r="A16" s="45" t="s">
        <v>313</v>
      </c>
      <c r="B16" s="49" t="s">
        <v>314</v>
      </c>
      <c r="C16" s="102" t="s">
        <v>114</v>
      </c>
      <c r="D16" s="94"/>
      <c r="E16" s="94"/>
      <c r="F16" s="88">
        <f>'C.R11'!N13</f>
        <v>1</v>
      </c>
      <c r="G16" s="88">
        <f>'C.R11'!V13</f>
        <v>1</v>
      </c>
    </row>
    <row r="17" spans="1:7" ht="45.75" customHeight="1" x14ac:dyDescent="0.2">
      <c r="A17" s="98" t="s">
        <v>315</v>
      </c>
      <c r="B17" s="94" t="s">
        <v>316</v>
      </c>
      <c r="C17" s="94" t="s">
        <v>317</v>
      </c>
      <c r="D17" s="94"/>
      <c r="E17" s="94"/>
      <c r="F17" s="88" t="e">
        <f>'C.RX'!N12</f>
        <v>#DIV/0!</v>
      </c>
      <c r="G17" s="88" t="e">
        <f>'C.RX'!V12</f>
        <v>#DIV/0!</v>
      </c>
    </row>
    <row r="18" spans="1:7" ht="36" x14ac:dyDescent="0.2">
      <c r="D18" s="15"/>
      <c r="E18" s="111" t="s">
        <v>318</v>
      </c>
      <c r="F18" s="88" t="e">
        <f>ROUND(SUM(F6:F17)/COUNT(F6:F17),2)</f>
        <v>#DIV/0!</v>
      </c>
      <c r="G18" s="88" t="e">
        <f>ROUND(SUM(G6:G17)/COUNT(G6:G17),2)</f>
        <v>#DIV/0!</v>
      </c>
    </row>
    <row r="19" spans="1:7" x14ac:dyDescent="0.2">
      <c r="D19" s="15"/>
      <c r="E19" s="15"/>
    </row>
    <row r="20" spans="1:7" x14ac:dyDescent="0.2">
      <c r="D20" s="15"/>
      <c r="E20" s="15"/>
    </row>
    <row r="21" spans="1:7" x14ac:dyDescent="0.2">
      <c r="D21" s="15"/>
      <c r="E21" s="15"/>
    </row>
    <row r="22" spans="1:7" x14ac:dyDescent="0.2">
      <c r="D22" s="15"/>
      <c r="E22" s="15"/>
    </row>
    <row r="23" spans="1:7" x14ac:dyDescent="0.2">
      <c r="D23" s="15"/>
      <c r="E23" s="15"/>
    </row>
    <row r="24" spans="1:7" x14ac:dyDescent="0.2">
      <c r="D24" s="15"/>
      <c r="E24" s="15"/>
    </row>
    <row r="25" spans="1:7" x14ac:dyDescent="0.2">
      <c r="D25" s="15"/>
      <c r="E25" s="15"/>
    </row>
    <row r="26" spans="1:7" x14ac:dyDescent="0.2">
      <c r="D26" s="15"/>
      <c r="E26" s="15"/>
    </row>
    <row r="27" spans="1:7" x14ac:dyDescent="0.2">
      <c r="D27" s="15"/>
      <c r="E27" s="15"/>
    </row>
    <row r="28" spans="1:7" x14ac:dyDescent="0.2">
      <c r="D28" s="15"/>
      <c r="E28" s="15"/>
    </row>
    <row r="29" spans="1:7" x14ac:dyDescent="0.2">
      <c r="D29" s="15"/>
      <c r="E29" s="15"/>
    </row>
    <row r="30" spans="1:7" x14ac:dyDescent="0.2">
      <c r="D30" s="15"/>
      <c r="E30" s="15"/>
    </row>
    <row r="31" spans="1:7" x14ac:dyDescent="0.2">
      <c r="D31" s="15"/>
      <c r="E31" s="15"/>
    </row>
    <row r="32" spans="1:7" x14ac:dyDescent="0.2">
      <c r="D32" s="15"/>
      <c r="E32" s="15"/>
    </row>
    <row r="33" spans="4:5" x14ac:dyDescent="0.2">
      <c r="D33" s="15"/>
      <c r="E33" s="15"/>
    </row>
    <row r="34" spans="4:5" x14ac:dyDescent="0.2">
      <c r="D34" s="15"/>
      <c r="E34" s="15"/>
    </row>
    <row r="35" spans="4:5" x14ac:dyDescent="0.2">
      <c r="D35" s="15"/>
      <c r="E35" s="15"/>
    </row>
    <row r="36" spans="4:5" x14ac:dyDescent="0.2">
      <c r="D36" s="15"/>
      <c r="E36" s="15"/>
    </row>
    <row r="37" spans="4:5" x14ac:dyDescent="0.2">
      <c r="D37" s="15"/>
      <c r="E37" s="15"/>
    </row>
    <row r="38" spans="4:5" x14ac:dyDescent="0.2">
      <c r="D38" s="15"/>
      <c r="E38" s="15"/>
    </row>
    <row r="39" spans="4:5" x14ac:dyDescent="0.2">
      <c r="D39" s="15"/>
      <c r="E39" s="15"/>
    </row>
    <row r="40" spans="4:5" x14ac:dyDescent="0.2">
      <c r="D40" s="15"/>
      <c r="E40" s="15"/>
    </row>
    <row r="41" spans="4:5" hidden="1" x14ac:dyDescent="0.2">
      <c r="D41" s="15"/>
      <c r="E41" s="15"/>
    </row>
    <row r="42" spans="4:5" hidden="1" x14ac:dyDescent="0.2">
      <c r="D42" s="15"/>
      <c r="E42" s="15"/>
    </row>
    <row r="43" spans="4:5" x14ac:dyDescent="0.2">
      <c r="D43" s="15"/>
      <c r="E43" s="15"/>
    </row>
    <row r="44" spans="4:5" x14ac:dyDescent="0.2">
      <c r="D44" s="15"/>
      <c r="E44" s="15"/>
    </row>
    <row r="45" spans="4:5" x14ac:dyDescent="0.2">
      <c r="D45" s="15"/>
      <c r="E45" s="15"/>
    </row>
    <row r="46" spans="4:5" x14ac:dyDescent="0.2">
      <c r="D46" s="15"/>
      <c r="E46" s="15"/>
    </row>
    <row r="47" spans="4:5" x14ac:dyDescent="0.2">
      <c r="D47" s="15"/>
      <c r="E47" s="15"/>
    </row>
    <row r="48" spans="4:5" x14ac:dyDescent="0.2">
      <c r="D48" s="15"/>
      <c r="E48" s="15"/>
    </row>
    <row r="49" spans="4:5" x14ac:dyDescent="0.2">
      <c r="D49" s="15"/>
      <c r="E49" s="15"/>
    </row>
    <row r="50" spans="4:5" x14ac:dyDescent="0.2">
      <c r="D50" s="15"/>
      <c r="E50" s="15"/>
    </row>
    <row r="51" spans="4:5" x14ac:dyDescent="0.2">
      <c r="D51" s="15"/>
      <c r="E51" s="15"/>
    </row>
    <row r="52" spans="4:5" x14ac:dyDescent="0.2">
      <c r="D52" s="15"/>
      <c r="E52" s="15"/>
    </row>
    <row r="53" spans="4:5" x14ac:dyDescent="0.2">
      <c r="D53" s="15"/>
      <c r="E53" s="15"/>
    </row>
    <row r="54" spans="4:5" x14ac:dyDescent="0.2">
      <c r="D54" s="15"/>
      <c r="E54" s="15"/>
    </row>
    <row r="55" spans="4:5" x14ac:dyDescent="0.2">
      <c r="D55" s="15"/>
      <c r="E55" s="15"/>
    </row>
    <row r="56" spans="4:5" x14ac:dyDescent="0.2">
      <c r="D56" s="15"/>
      <c r="E56" s="15"/>
    </row>
    <row r="57" spans="4:5" ht="15.75" hidden="1" customHeight="1" x14ac:dyDescent="0.2">
      <c r="D57" s="15"/>
      <c r="E57" s="15"/>
    </row>
    <row r="58" spans="4:5" ht="15.75" hidden="1" customHeight="1" x14ac:dyDescent="0.2">
      <c r="D58" s="15"/>
      <c r="E58" s="15"/>
    </row>
    <row r="59" spans="4:5" ht="15.75" hidden="1" customHeight="1" x14ac:dyDescent="0.2">
      <c r="D59" s="15"/>
      <c r="E59" s="15"/>
    </row>
    <row r="60" spans="4:5" ht="15.75" hidden="1" customHeight="1" x14ac:dyDescent="0.2">
      <c r="D60" s="15"/>
      <c r="E60" s="15"/>
    </row>
    <row r="61" spans="4:5" ht="15.75" hidden="1" customHeight="1" x14ac:dyDescent="0.2">
      <c r="D61" s="15"/>
      <c r="E61" s="15"/>
    </row>
    <row r="62" spans="4:5" ht="15.75" hidden="1" customHeight="1" x14ac:dyDescent="0.2">
      <c r="D62" s="15"/>
      <c r="E62" s="15"/>
    </row>
    <row r="63" spans="4:5" ht="15.75" hidden="1" customHeight="1" x14ac:dyDescent="0.2">
      <c r="D63" s="15"/>
      <c r="E63" s="15"/>
    </row>
    <row r="64" spans="4:5" ht="15.75" hidden="1" customHeight="1" x14ac:dyDescent="0.2">
      <c r="D64" s="15"/>
      <c r="E64" s="15"/>
    </row>
    <row r="65" spans="4:5" ht="15.75" hidden="1" customHeight="1" x14ac:dyDescent="0.2">
      <c r="D65" s="15"/>
      <c r="E65" s="15"/>
    </row>
    <row r="66" spans="4:5" ht="15.75" hidden="1" customHeight="1" x14ac:dyDescent="0.2">
      <c r="D66" s="15"/>
      <c r="E66" s="15"/>
    </row>
    <row r="67" spans="4:5" ht="15.75" hidden="1" customHeight="1" x14ac:dyDescent="0.2">
      <c r="D67" s="15"/>
      <c r="E67" s="15"/>
    </row>
    <row r="68" spans="4:5" ht="15.75" hidden="1" customHeight="1" x14ac:dyDescent="0.2">
      <c r="D68" s="15"/>
      <c r="E68" s="15"/>
    </row>
    <row r="69" spans="4:5" ht="15.75" hidden="1" customHeight="1" x14ac:dyDescent="0.2">
      <c r="D69" s="15"/>
      <c r="E69" s="15"/>
    </row>
    <row r="70" spans="4:5" ht="15.75" hidden="1" customHeight="1" x14ac:dyDescent="0.2">
      <c r="D70" s="15"/>
      <c r="E70" s="15"/>
    </row>
    <row r="71" spans="4:5" ht="15.75" hidden="1" customHeight="1" x14ac:dyDescent="0.2">
      <c r="D71" s="15"/>
      <c r="E71" s="15"/>
    </row>
    <row r="72" spans="4:5" ht="15.75" hidden="1" customHeight="1" x14ac:dyDescent="0.2">
      <c r="D72" s="15"/>
      <c r="E72" s="15"/>
    </row>
    <row r="73" spans="4:5" ht="15.75" hidden="1" customHeight="1" x14ac:dyDescent="0.2">
      <c r="D73" s="15"/>
      <c r="E73" s="15"/>
    </row>
    <row r="74" spans="4:5" ht="15.75" hidden="1" customHeight="1" x14ac:dyDescent="0.2">
      <c r="D74" s="15"/>
      <c r="E74" s="15"/>
    </row>
    <row r="75" spans="4:5" ht="15.75" hidden="1" customHeight="1" x14ac:dyDescent="0.2">
      <c r="D75" s="15"/>
      <c r="E75" s="15"/>
    </row>
    <row r="76" spans="4:5" ht="15.75" hidden="1" customHeight="1" x14ac:dyDescent="0.2">
      <c r="D76" s="15"/>
      <c r="E76" s="15"/>
    </row>
    <row r="77" spans="4:5" ht="15.75" hidden="1" customHeight="1" x14ac:dyDescent="0.2">
      <c r="D77" s="15"/>
      <c r="E77" s="15"/>
    </row>
    <row r="78" spans="4:5" ht="15.75" hidden="1" customHeight="1" x14ac:dyDescent="0.2">
      <c r="D78" s="15"/>
      <c r="E78" s="15"/>
    </row>
    <row r="79" spans="4:5" x14ac:dyDescent="0.2">
      <c r="D79" s="15"/>
      <c r="E79" s="15"/>
    </row>
    <row r="80" spans="4:5" x14ac:dyDescent="0.2">
      <c r="D80" s="15"/>
      <c r="E80" s="15"/>
    </row>
    <row r="81" spans="4:5" x14ac:dyDescent="0.2">
      <c r="D81" s="15"/>
      <c r="E81" s="15"/>
    </row>
    <row r="82" spans="4:5" x14ac:dyDescent="0.2">
      <c r="D82" s="15"/>
      <c r="E82" s="15"/>
    </row>
    <row r="83" spans="4:5" x14ac:dyDescent="0.2">
      <c r="D83" s="15"/>
      <c r="E83" s="15"/>
    </row>
    <row r="84" spans="4:5" x14ac:dyDescent="0.2">
      <c r="D84" s="15"/>
      <c r="E84" s="15"/>
    </row>
    <row r="85" spans="4:5" x14ac:dyDescent="0.2">
      <c r="D85" s="15"/>
      <c r="E85" s="15"/>
    </row>
    <row r="86" spans="4:5" x14ac:dyDescent="0.2">
      <c r="D86" s="15"/>
      <c r="E86" s="15"/>
    </row>
    <row r="87" spans="4:5" x14ac:dyDescent="0.2">
      <c r="D87" s="15"/>
      <c r="E87" s="15"/>
    </row>
    <row r="88" spans="4:5" x14ac:dyDescent="0.2">
      <c r="D88" s="15"/>
      <c r="E88" s="15"/>
    </row>
    <row r="89" spans="4:5" x14ac:dyDescent="0.2">
      <c r="D89" s="15"/>
      <c r="E89" s="15"/>
    </row>
    <row r="90" spans="4:5" x14ac:dyDescent="0.2">
      <c r="D90" s="15"/>
      <c r="E90" s="15"/>
    </row>
    <row r="91" spans="4:5" x14ac:dyDescent="0.2">
      <c r="D91" s="15"/>
      <c r="E91" s="15"/>
    </row>
    <row r="92" spans="4:5" x14ac:dyDescent="0.2">
      <c r="D92" s="15"/>
      <c r="E92" s="15"/>
    </row>
    <row r="93" spans="4:5" x14ac:dyDescent="0.2">
      <c r="D93" s="15"/>
      <c r="E93" s="15"/>
    </row>
    <row r="94" spans="4:5" x14ac:dyDescent="0.2">
      <c r="D94" s="15"/>
      <c r="E94" s="15"/>
    </row>
    <row r="95" spans="4:5" x14ac:dyDescent="0.2">
      <c r="D95" s="15"/>
      <c r="E95" s="15"/>
    </row>
    <row r="96" spans="4:5" x14ac:dyDescent="0.2">
      <c r="D96" s="15"/>
      <c r="E96" s="15"/>
    </row>
    <row r="97" spans="4:5" x14ac:dyDescent="0.2">
      <c r="D97" s="15"/>
      <c r="E97" s="15"/>
    </row>
    <row r="98" spans="4:5" x14ac:dyDescent="0.2">
      <c r="D98" s="15"/>
      <c r="E98" s="15"/>
    </row>
    <row r="99" spans="4:5" x14ac:dyDescent="0.2">
      <c r="D99" s="15"/>
      <c r="E99" s="15"/>
    </row>
    <row r="100" spans="4:5" x14ac:dyDescent="0.2">
      <c r="D100" s="15"/>
      <c r="E100" s="15"/>
    </row>
    <row r="101" spans="4:5" x14ac:dyDescent="0.2">
      <c r="D101" s="15"/>
      <c r="E101" s="15"/>
    </row>
    <row r="102" spans="4:5" x14ac:dyDescent="0.2">
      <c r="D102" s="15"/>
      <c r="E102" s="15"/>
    </row>
    <row r="103" spans="4:5" x14ac:dyDescent="0.2">
      <c r="D103" s="15"/>
      <c r="E103" s="15"/>
    </row>
    <row r="104" spans="4:5" x14ac:dyDescent="0.2">
      <c r="D104" s="15"/>
      <c r="E104" s="15"/>
    </row>
    <row r="105" spans="4:5" x14ac:dyDescent="0.2">
      <c r="D105" s="15"/>
      <c r="E105" s="15"/>
    </row>
    <row r="106" spans="4:5" x14ac:dyDescent="0.2">
      <c r="D106" s="15"/>
      <c r="E106" s="15"/>
    </row>
    <row r="107" spans="4:5" x14ac:dyDescent="0.2">
      <c r="D107" s="15"/>
      <c r="E107" s="15"/>
    </row>
    <row r="108" spans="4:5" x14ac:dyDescent="0.2">
      <c r="D108" s="15"/>
      <c r="E108" s="15"/>
    </row>
    <row r="109" spans="4:5" x14ac:dyDescent="0.2">
      <c r="D109" s="15"/>
      <c r="E109" s="15"/>
    </row>
    <row r="110" spans="4:5" x14ac:dyDescent="0.2">
      <c r="D110" s="15"/>
      <c r="E110" s="15"/>
    </row>
    <row r="111" spans="4:5" x14ac:dyDescent="0.2">
      <c r="D111" s="15"/>
      <c r="E111" s="15"/>
    </row>
    <row r="112" spans="4:5" x14ac:dyDescent="0.2">
      <c r="D112" s="15"/>
      <c r="E112" s="15"/>
    </row>
    <row r="113" spans="4:5" x14ac:dyDescent="0.2">
      <c r="D113" s="15"/>
      <c r="E113" s="15"/>
    </row>
    <row r="114" spans="4:5" x14ac:dyDescent="0.2">
      <c r="D114" s="15"/>
      <c r="E114" s="15"/>
    </row>
    <row r="115" spans="4:5" x14ac:dyDescent="0.2">
      <c r="D115" s="15"/>
      <c r="E115" s="15"/>
    </row>
    <row r="116" spans="4:5" x14ac:dyDescent="0.2">
      <c r="D116" s="15"/>
      <c r="E116" s="15"/>
    </row>
    <row r="117" spans="4:5" x14ac:dyDescent="0.2">
      <c r="D117" s="15"/>
      <c r="E117" s="15"/>
    </row>
    <row r="118" spans="4:5" x14ac:dyDescent="0.2">
      <c r="D118" s="15"/>
      <c r="E118" s="15"/>
    </row>
    <row r="119" spans="4:5" x14ac:dyDescent="0.2">
      <c r="D119" s="15"/>
      <c r="E119" s="15"/>
    </row>
    <row r="120" spans="4:5" x14ac:dyDescent="0.2">
      <c r="D120" s="15"/>
      <c r="E120" s="15"/>
    </row>
    <row r="121" spans="4:5" x14ac:dyDescent="0.2">
      <c r="D121" s="15"/>
      <c r="E121" s="15"/>
    </row>
    <row r="122" spans="4:5" x14ac:dyDescent="0.2">
      <c r="D122" s="15"/>
      <c r="E122" s="15"/>
    </row>
    <row r="123" spans="4:5" x14ac:dyDescent="0.2">
      <c r="D123" s="15"/>
      <c r="E123" s="15"/>
    </row>
    <row r="124" spans="4:5" x14ac:dyDescent="0.2">
      <c r="D124" s="15"/>
      <c r="E124" s="15"/>
    </row>
    <row r="125" spans="4:5" x14ac:dyDescent="0.2">
      <c r="D125" s="15"/>
      <c r="E125" s="15"/>
    </row>
    <row r="126" spans="4:5" x14ac:dyDescent="0.2">
      <c r="D126" s="15"/>
      <c r="E126" s="15"/>
    </row>
    <row r="127" spans="4:5" x14ac:dyDescent="0.2">
      <c r="D127" s="15"/>
      <c r="E127" s="15"/>
    </row>
    <row r="128" spans="4:5" x14ac:dyDescent="0.2">
      <c r="D128" s="15"/>
      <c r="E128" s="15"/>
    </row>
    <row r="129" spans="4:5" x14ac:dyDescent="0.2">
      <c r="D129" s="15"/>
      <c r="E129" s="15"/>
    </row>
    <row r="130" spans="4:5" x14ac:dyDescent="0.2">
      <c r="D130" s="15"/>
      <c r="E130" s="15"/>
    </row>
    <row r="131" spans="4:5" x14ac:dyDescent="0.2">
      <c r="D131" s="15"/>
      <c r="E131" s="15"/>
    </row>
    <row r="132" spans="4:5" x14ac:dyDescent="0.2">
      <c r="D132" s="15"/>
      <c r="E132" s="15"/>
    </row>
    <row r="133" spans="4:5" x14ac:dyDescent="0.2">
      <c r="D133" s="15"/>
      <c r="E133" s="15"/>
    </row>
    <row r="134" spans="4:5" x14ac:dyDescent="0.2">
      <c r="D134" s="15"/>
      <c r="E134" s="15"/>
    </row>
    <row r="135" spans="4:5" x14ac:dyDescent="0.2">
      <c r="D135" s="15"/>
      <c r="E135" s="15"/>
    </row>
    <row r="136" spans="4:5" x14ac:dyDescent="0.2">
      <c r="D136" s="15"/>
      <c r="E136" s="15"/>
    </row>
    <row r="137" spans="4:5" x14ac:dyDescent="0.2">
      <c r="D137" s="15"/>
      <c r="E137" s="15"/>
    </row>
    <row r="138" spans="4:5" x14ac:dyDescent="0.2">
      <c r="D138" s="15"/>
      <c r="E138" s="15"/>
    </row>
    <row r="139" spans="4:5" x14ac:dyDescent="0.2">
      <c r="D139" s="15"/>
      <c r="E139" s="15"/>
    </row>
    <row r="140" spans="4:5" x14ac:dyDescent="0.2">
      <c r="D140" s="15"/>
      <c r="E140" s="15"/>
    </row>
    <row r="141" spans="4:5" x14ac:dyDescent="0.2">
      <c r="D141" s="15"/>
      <c r="E141" s="15"/>
    </row>
    <row r="142" spans="4:5" x14ac:dyDescent="0.2">
      <c r="D142" s="15"/>
      <c r="E142" s="15"/>
    </row>
    <row r="143" spans="4:5" x14ac:dyDescent="0.2">
      <c r="D143" s="15"/>
      <c r="E143" s="15"/>
    </row>
    <row r="144" spans="4:5" x14ac:dyDescent="0.2">
      <c r="D144" s="15"/>
      <c r="E144" s="15"/>
    </row>
    <row r="145" spans="4:5" x14ac:dyDescent="0.2">
      <c r="D145" s="15"/>
      <c r="E145" s="15"/>
    </row>
    <row r="146" spans="4:5" x14ac:dyDescent="0.2">
      <c r="D146" s="15"/>
      <c r="E146" s="15"/>
    </row>
    <row r="147" spans="4:5" x14ac:dyDescent="0.2">
      <c r="D147" s="15"/>
      <c r="E147" s="15"/>
    </row>
    <row r="148" spans="4:5" x14ac:dyDescent="0.2">
      <c r="D148" s="15"/>
      <c r="E148" s="15"/>
    </row>
    <row r="149" spans="4:5" x14ac:dyDescent="0.2">
      <c r="D149" s="15"/>
      <c r="E149" s="15"/>
    </row>
    <row r="150" spans="4:5" x14ac:dyDescent="0.2">
      <c r="D150" s="15"/>
      <c r="E150" s="15"/>
    </row>
    <row r="151" spans="4:5" x14ac:dyDescent="0.2">
      <c r="D151" s="15"/>
      <c r="E151" s="15"/>
    </row>
    <row r="152" spans="4:5" x14ac:dyDescent="0.2">
      <c r="D152" s="15"/>
      <c r="E152" s="15"/>
    </row>
    <row r="153" spans="4:5" x14ac:dyDescent="0.2">
      <c r="D153" s="15"/>
      <c r="E153" s="15"/>
    </row>
    <row r="154" spans="4:5" x14ac:dyDescent="0.2">
      <c r="D154" s="15"/>
      <c r="E154" s="15"/>
    </row>
    <row r="155" spans="4:5" x14ac:dyDescent="0.2">
      <c r="D155" s="15"/>
      <c r="E155" s="15"/>
    </row>
    <row r="156" spans="4:5" x14ac:dyDescent="0.2">
      <c r="D156" s="15"/>
      <c r="E156" s="15"/>
    </row>
    <row r="157" spans="4:5" x14ac:dyDescent="0.2">
      <c r="D157" s="15"/>
      <c r="E157" s="15"/>
    </row>
    <row r="158" spans="4:5" x14ac:dyDescent="0.2">
      <c r="D158" s="15"/>
      <c r="E158" s="15"/>
    </row>
    <row r="159" spans="4:5" x14ac:dyDescent="0.2">
      <c r="D159" s="15"/>
      <c r="E159" s="15"/>
    </row>
    <row r="160" spans="4:5" x14ac:dyDescent="0.2">
      <c r="D160" s="15"/>
      <c r="E160" s="15"/>
    </row>
    <row r="161" spans="4:5" x14ac:dyDescent="0.2">
      <c r="D161" s="15"/>
      <c r="E161" s="15"/>
    </row>
    <row r="162" spans="4:5" x14ac:dyDescent="0.2">
      <c r="D162" s="15"/>
      <c r="E162" s="15"/>
    </row>
    <row r="163" spans="4:5" x14ac:dyDescent="0.2">
      <c r="D163" s="15"/>
      <c r="E163" s="15"/>
    </row>
    <row r="164" spans="4:5" x14ac:dyDescent="0.2">
      <c r="D164" s="15"/>
      <c r="E164" s="15"/>
    </row>
    <row r="165" spans="4:5" x14ac:dyDescent="0.2">
      <c r="D165" s="15"/>
      <c r="E165" s="15"/>
    </row>
    <row r="166" spans="4:5" x14ac:dyDescent="0.2">
      <c r="D166" s="15"/>
      <c r="E166" s="15"/>
    </row>
    <row r="167" spans="4:5" x14ac:dyDescent="0.2">
      <c r="D167" s="15"/>
      <c r="E167" s="15"/>
    </row>
    <row r="168" spans="4:5" x14ac:dyDescent="0.2">
      <c r="D168" s="15"/>
      <c r="E168" s="15"/>
    </row>
    <row r="169" spans="4:5" x14ac:dyDescent="0.2">
      <c r="D169" s="15"/>
      <c r="E169" s="15"/>
    </row>
    <row r="170" spans="4:5" x14ac:dyDescent="0.2">
      <c r="D170" s="15"/>
      <c r="E170" s="15"/>
    </row>
    <row r="171" spans="4:5" x14ac:dyDescent="0.2">
      <c r="D171" s="15"/>
      <c r="E171" s="15"/>
    </row>
    <row r="172" spans="4:5" x14ac:dyDescent="0.2">
      <c r="D172" s="15"/>
      <c r="E172" s="15"/>
    </row>
    <row r="173" spans="4:5" x14ac:dyDescent="0.2">
      <c r="D173" s="15"/>
      <c r="E173" s="15"/>
    </row>
    <row r="174" spans="4:5" x14ac:dyDescent="0.2">
      <c r="D174" s="15"/>
      <c r="E174" s="15"/>
    </row>
    <row r="175" spans="4:5" x14ac:dyDescent="0.2">
      <c r="D175" s="15"/>
      <c r="E175" s="15"/>
    </row>
    <row r="176" spans="4:5" x14ac:dyDescent="0.2">
      <c r="D176" s="15"/>
      <c r="E176" s="15"/>
    </row>
    <row r="177" spans="4:5" x14ac:dyDescent="0.2">
      <c r="D177" s="15"/>
      <c r="E177" s="15"/>
    </row>
    <row r="178" spans="4:5" x14ac:dyDescent="0.2">
      <c r="D178" s="15"/>
      <c r="E178" s="15"/>
    </row>
    <row r="179" spans="4:5" x14ac:dyDescent="0.2">
      <c r="D179" s="15"/>
      <c r="E179" s="15"/>
    </row>
    <row r="180" spans="4:5" x14ac:dyDescent="0.2">
      <c r="D180" s="15"/>
      <c r="E180" s="15"/>
    </row>
    <row r="181" spans="4:5" x14ac:dyDescent="0.2">
      <c r="D181" s="15"/>
      <c r="E181" s="15"/>
    </row>
    <row r="182" spans="4:5" x14ac:dyDescent="0.2">
      <c r="D182" s="15"/>
      <c r="E182" s="15"/>
    </row>
    <row r="183" spans="4:5" x14ac:dyDescent="0.2">
      <c r="D183" s="15"/>
      <c r="E183" s="15"/>
    </row>
    <row r="184" spans="4:5" x14ac:dyDescent="0.2">
      <c r="D184" s="15"/>
      <c r="E184" s="15"/>
    </row>
    <row r="185" spans="4:5" x14ac:dyDescent="0.2">
      <c r="D185" s="15"/>
      <c r="E185" s="15"/>
    </row>
    <row r="186" spans="4:5" x14ac:dyDescent="0.2">
      <c r="D186" s="15"/>
      <c r="E186" s="15"/>
    </row>
    <row r="187" spans="4:5" x14ac:dyDescent="0.2">
      <c r="D187" s="15"/>
      <c r="E187" s="15"/>
    </row>
    <row r="188" spans="4:5" x14ac:dyDescent="0.2">
      <c r="D188" s="15"/>
      <c r="E188" s="15"/>
    </row>
    <row r="189" spans="4:5" x14ac:dyDescent="0.2">
      <c r="D189" s="15"/>
      <c r="E189" s="15"/>
    </row>
    <row r="190" spans="4:5" x14ac:dyDescent="0.2">
      <c r="D190" s="15"/>
      <c r="E190" s="15"/>
    </row>
    <row r="191" spans="4:5" x14ac:dyDescent="0.2">
      <c r="D191" s="15"/>
      <c r="E191" s="15"/>
    </row>
    <row r="192" spans="4:5" x14ac:dyDescent="0.2">
      <c r="D192" s="15"/>
      <c r="E192" s="15"/>
    </row>
    <row r="193" spans="4:5" x14ac:dyDescent="0.2">
      <c r="D193" s="15"/>
      <c r="E193" s="15"/>
    </row>
    <row r="194" spans="4:5" x14ac:dyDescent="0.2">
      <c r="D194" s="15"/>
      <c r="E194" s="15"/>
    </row>
    <row r="195" spans="4:5" x14ac:dyDescent="0.2">
      <c r="D195" s="15"/>
      <c r="E195" s="15"/>
    </row>
    <row r="196" spans="4:5" x14ac:dyDescent="0.2">
      <c r="D196" s="15"/>
      <c r="E196" s="15"/>
    </row>
    <row r="197" spans="4:5" x14ac:dyDescent="0.2">
      <c r="D197" s="15"/>
      <c r="E197" s="15"/>
    </row>
    <row r="198" spans="4:5" x14ac:dyDescent="0.2">
      <c r="D198" s="15"/>
      <c r="E198" s="15"/>
    </row>
    <row r="199" spans="4:5" x14ac:dyDescent="0.2">
      <c r="D199" s="15"/>
      <c r="E199" s="15"/>
    </row>
    <row r="200" spans="4:5" x14ac:dyDescent="0.2">
      <c r="D200" s="15"/>
      <c r="E200" s="15"/>
    </row>
    <row r="201" spans="4:5" x14ac:dyDescent="0.2">
      <c r="D201" s="15"/>
      <c r="E201" s="15"/>
    </row>
    <row r="202" spans="4:5" x14ac:dyDescent="0.2">
      <c r="D202" s="15"/>
      <c r="E202" s="15"/>
    </row>
    <row r="203" spans="4:5" x14ac:dyDescent="0.2">
      <c r="D203" s="15"/>
      <c r="E203" s="15"/>
    </row>
    <row r="204" spans="4:5" x14ac:dyDescent="0.2">
      <c r="D204" s="15"/>
      <c r="E204" s="15"/>
    </row>
    <row r="205" spans="4:5" x14ac:dyDescent="0.2">
      <c r="D205" s="15"/>
      <c r="E205" s="15"/>
    </row>
    <row r="206" spans="4:5" x14ac:dyDescent="0.2">
      <c r="D206" s="15"/>
      <c r="E206" s="15"/>
    </row>
    <row r="207" spans="4:5" x14ac:dyDescent="0.2">
      <c r="D207" s="15"/>
      <c r="E207" s="15"/>
    </row>
    <row r="208" spans="4:5" x14ac:dyDescent="0.2">
      <c r="D208" s="15"/>
      <c r="E208" s="15"/>
    </row>
    <row r="209" spans="4:5" x14ac:dyDescent="0.2">
      <c r="D209" s="15"/>
      <c r="E209" s="15"/>
    </row>
    <row r="210" spans="4:5" x14ac:dyDescent="0.2">
      <c r="D210" s="15"/>
      <c r="E210" s="15"/>
    </row>
    <row r="211" spans="4:5" x14ac:dyDescent="0.2">
      <c r="D211" s="15"/>
      <c r="E211" s="15"/>
    </row>
    <row r="212" spans="4:5" x14ac:dyDescent="0.2">
      <c r="D212" s="15"/>
      <c r="E212" s="15"/>
    </row>
    <row r="213" spans="4:5" x14ac:dyDescent="0.2">
      <c r="D213" s="15"/>
      <c r="E213" s="15"/>
    </row>
    <row r="214" spans="4:5" x14ac:dyDescent="0.2">
      <c r="D214" s="15"/>
      <c r="E214" s="15"/>
    </row>
    <row r="215" spans="4:5" x14ac:dyDescent="0.2">
      <c r="D215" s="15"/>
      <c r="E215" s="15"/>
    </row>
    <row r="216" spans="4:5" x14ac:dyDescent="0.2">
      <c r="D216" s="15"/>
      <c r="E216" s="15"/>
    </row>
    <row r="217" spans="4:5" x14ac:dyDescent="0.2">
      <c r="D217" s="15"/>
      <c r="E217" s="15"/>
    </row>
    <row r="218" spans="4:5" x14ac:dyDescent="0.2">
      <c r="D218" s="15"/>
      <c r="E218" s="15"/>
    </row>
    <row r="219" spans="4:5" x14ac:dyDescent="0.2">
      <c r="D219" s="15"/>
      <c r="E219" s="15"/>
    </row>
    <row r="220" spans="4:5" x14ac:dyDescent="0.2">
      <c r="D220" s="15"/>
      <c r="E220" s="15"/>
    </row>
    <row r="221" spans="4:5" x14ac:dyDescent="0.2">
      <c r="D221" s="15"/>
      <c r="E221" s="15"/>
    </row>
    <row r="222" spans="4:5" x14ac:dyDescent="0.2">
      <c r="D222" s="15"/>
      <c r="E222" s="15"/>
    </row>
    <row r="223" spans="4:5" x14ac:dyDescent="0.2">
      <c r="D223" s="15"/>
      <c r="E223" s="15"/>
    </row>
    <row r="224" spans="4:5" x14ac:dyDescent="0.2">
      <c r="D224" s="15"/>
      <c r="E224" s="15"/>
    </row>
    <row r="225" spans="4:5" x14ac:dyDescent="0.2">
      <c r="D225" s="15"/>
      <c r="E225" s="15"/>
    </row>
    <row r="226" spans="4:5" x14ac:dyDescent="0.2">
      <c r="D226" s="15"/>
      <c r="E226" s="15"/>
    </row>
    <row r="227" spans="4:5" x14ac:dyDescent="0.2">
      <c r="D227" s="15"/>
      <c r="E227" s="15"/>
    </row>
    <row r="228" spans="4:5" x14ac:dyDescent="0.2">
      <c r="D228" s="15"/>
      <c r="E228" s="15"/>
    </row>
    <row r="229" spans="4:5" x14ac:dyDescent="0.2">
      <c r="D229" s="15"/>
      <c r="E229" s="15"/>
    </row>
    <row r="230" spans="4:5" x14ac:dyDescent="0.2">
      <c r="D230" s="15"/>
      <c r="E230" s="15"/>
    </row>
    <row r="231" spans="4:5" x14ac:dyDescent="0.2">
      <c r="D231" s="15"/>
      <c r="E231" s="15"/>
    </row>
    <row r="232" spans="4:5" x14ac:dyDescent="0.2">
      <c r="D232" s="15"/>
      <c r="E232" s="15"/>
    </row>
    <row r="233" spans="4:5" x14ac:dyDescent="0.2">
      <c r="D233" s="15"/>
      <c r="E233" s="15"/>
    </row>
    <row r="234" spans="4:5" x14ac:dyDescent="0.2">
      <c r="D234" s="15"/>
      <c r="E234" s="15"/>
    </row>
    <row r="235" spans="4:5" x14ac:dyDescent="0.2">
      <c r="D235" s="15"/>
      <c r="E235" s="15"/>
    </row>
    <row r="236" spans="4:5" x14ac:dyDescent="0.2">
      <c r="D236" s="15"/>
      <c r="E236" s="15"/>
    </row>
    <row r="237" spans="4:5" x14ac:dyDescent="0.2">
      <c r="D237" s="15"/>
      <c r="E237" s="15"/>
    </row>
    <row r="238" spans="4:5" x14ac:dyDescent="0.2">
      <c r="D238" s="15"/>
      <c r="E238" s="15"/>
    </row>
    <row r="239" spans="4:5" x14ac:dyDescent="0.2">
      <c r="D239" s="15"/>
      <c r="E239" s="15"/>
    </row>
    <row r="240" spans="4:5" x14ac:dyDescent="0.2">
      <c r="D240" s="15"/>
      <c r="E240" s="15"/>
    </row>
    <row r="241" spans="4:5" x14ac:dyDescent="0.2">
      <c r="D241" s="15"/>
      <c r="E241" s="15"/>
    </row>
    <row r="242" spans="4:5" x14ac:dyDescent="0.2">
      <c r="D242" s="15"/>
      <c r="E242" s="15"/>
    </row>
    <row r="243" spans="4:5" x14ac:dyDescent="0.2">
      <c r="D243" s="15"/>
      <c r="E243" s="15"/>
    </row>
    <row r="244" spans="4:5" x14ac:dyDescent="0.2">
      <c r="D244" s="15"/>
      <c r="E244" s="15"/>
    </row>
    <row r="245" spans="4:5" x14ac:dyDescent="0.2">
      <c r="D245" s="15"/>
      <c r="E245" s="15"/>
    </row>
    <row r="246" spans="4:5" x14ac:dyDescent="0.2">
      <c r="D246" s="15"/>
      <c r="E246" s="15"/>
    </row>
    <row r="247" spans="4:5" x14ac:dyDescent="0.2">
      <c r="D247" s="15"/>
      <c r="E247" s="15"/>
    </row>
    <row r="248" spans="4:5" x14ac:dyDescent="0.2">
      <c r="D248" s="15"/>
      <c r="E248" s="15"/>
    </row>
    <row r="249" spans="4:5" x14ac:dyDescent="0.2">
      <c r="D249" s="15"/>
      <c r="E249" s="15"/>
    </row>
    <row r="250" spans="4:5" x14ac:dyDescent="0.2">
      <c r="D250" s="15"/>
      <c r="E250" s="15"/>
    </row>
    <row r="251" spans="4:5" x14ac:dyDescent="0.2">
      <c r="D251" s="15"/>
      <c r="E251" s="15"/>
    </row>
    <row r="252" spans="4:5" x14ac:dyDescent="0.2">
      <c r="D252" s="15"/>
      <c r="E252" s="15"/>
    </row>
    <row r="253" spans="4:5" x14ac:dyDescent="0.2">
      <c r="D253" s="15"/>
      <c r="E253" s="15"/>
    </row>
    <row r="254" spans="4:5" x14ac:dyDescent="0.2">
      <c r="D254" s="15"/>
      <c r="E254" s="15"/>
    </row>
    <row r="255" spans="4:5" x14ac:dyDescent="0.2">
      <c r="D255" s="15"/>
      <c r="E255" s="15"/>
    </row>
    <row r="256" spans="4:5" x14ac:dyDescent="0.2">
      <c r="D256" s="15"/>
      <c r="E256" s="15"/>
    </row>
    <row r="257" spans="4:5" x14ac:dyDescent="0.2">
      <c r="D257" s="15"/>
      <c r="E257" s="15"/>
    </row>
    <row r="258" spans="4:5" x14ac:dyDescent="0.2">
      <c r="D258" s="15"/>
      <c r="E258" s="15"/>
    </row>
    <row r="259" spans="4:5" x14ac:dyDescent="0.2">
      <c r="D259" s="15"/>
      <c r="E259" s="15"/>
    </row>
    <row r="260" spans="4:5" x14ac:dyDescent="0.2">
      <c r="D260" s="15"/>
      <c r="E260" s="15"/>
    </row>
    <row r="261" spans="4:5" x14ac:dyDescent="0.2">
      <c r="D261" s="15"/>
      <c r="E261" s="15"/>
    </row>
    <row r="262" spans="4:5" x14ac:dyDescent="0.2">
      <c r="D262" s="15"/>
      <c r="E262" s="15"/>
    </row>
    <row r="263" spans="4:5" x14ac:dyDescent="0.2">
      <c r="D263" s="15"/>
      <c r="E263" s="15"/>
    </row>
    <row r="264" spans="4:5" x14ac:dyDescent="0.2">
      <c r="D264" s="15"/>
      <c r="E264" s="15"/>
    </row>
    <row r="265" spans="4:5" x14ac:dyDescent="0.2">
      <c r="D265" s="15"/>
      <c r="E265" s="15"/>
    </row>
    <row r="266" spans="4:5" x14ac:dyDescent="0.2">
      <c r="D266" s="15"/>
      <c r="E266" s="15"/>
    </row>
    <row r="267" spans="4:5" x14ac:dyDescent="0.2">
      <c r="D267" s="15"/>
      <c r="E267" s="15"/>
    </row>
    <row r="268" spans="4:5" x14ac:dyDescent="0.2">
      <c r="D268" s="15"/>
      <c r="E268" s="15"/>
    </row>
    <row r="269" spans="4:5" x14ac:dyDescent="0.2">
      <c r="D269" s="15"/>
      <c r="E269" s="15"/>
    </row>
    <row r="270" spans="4:5" x14ac:dyDescent="0.2">
      <c r="D270" s="15"/>
      <c r="E270" s="15"/>
    </row>
    <row r="271" spans="4:5" x14ac:dyDescent="0.2">
      <c r="D271" s="15"/>
      <c r="E271" s="15"/>
    </row>
    <row r="272" spans="4:5" x14ac:dyDescent="0.2">
      <c r="D272" s="15"/>
      <c r="E272" s="15"/>
    </row>
    <row r="273" spans="4:5" x14ac:dyDescent="0.2">
      <c r="D273" s="15"/>
      <c r="E273" s="15"/>
    </row>
    <row r="274" spans="4:5" x14ac:dyDescent="0.2">
      <c r="D274" s="15"/>
      <c r="E274" s="15"/>
    </row>
    <row r="275" spans="4:5" x14ac:dyDescent="0.2">
      <c r="D275" s="15"/>
      <c r="E275" s="15"/>
    </row>
    <row r="276" spans="4:5" x14ac:dyDescent="0.2">
      <c r="D276" s="15"/>
      <c r="E276" s="15"/>
    </row>
    <row r="277" spans="4:5" x14ac:dyDescent="0.2">
      <c r="D277" s="15"/>
      <c r="E277" s="15"/>
    </row>
    <row r="278" spans="4:5" x14ac:dyDescent="0.2">
      <c r="D278" s="15"/>
      <c r="E278" s="15"/>
    </row>
    <row r="279" spans="4:5" x14ac:dyDescent="0.2">
      <c r="D279" s="15"/>
      <c r="E279" s="15"/>
    </row>
    <row r="280" spans="4:5" x14ac:dyDescent="0.2">
      <c r="D280" s="15"/>
      <c r="E280" s="15"/>
    </row>
    <row r="281" spans="4:5" x14ac:dyDescent="0.2">
      <c r="D281" s="15"/>
      <c r="E281" s="15"/>
    </row>
    <row r="282" spans="4:5" x14ac:dyDescent="0.2">
      <c r="D282" s="15"/>
      <c r="E282" s="15"/>
    </row>
    <row r="283" spans="4:5" x14ac:dyDescent="0.2">
      <c r="D283" s="15"/>
      <c r="E283" s="15"/>
    </row>
    <row r="284" spans="4:5" x14ac:dyDescent="0.2">
      <c r="D284" s="15"/>
      <c r="E284" s="15"/>
    </row>
    <row r="285" spans="4:5" x14ac:dyDescent="0.2">
      <c r="D285" s="15"/>
      <c r="E285" s="15"/>
    </row>
    <row r="286" spans="4:5" x14ac:dyDescent="0.2">
      <c r="D286" s="15"/>
      <c r="E286" s="15"/>
    </row>
    <row r="287" spans="4:5" x14ac:dyDescent="0.2">
      <c r="D287" s="15"/>
      <c r="E287" s="15"/>
    </row>
    <row r="288" spans="4:5" x14ac:dyDescent="0.2">
      <c r="D288" s="15"/>
      <c r="E288" s="15"/>
    </row>
    <row r="289" spans="4:5" x14ac:dyDescent="0.2">
      <c r="D289" s="15"/>
      <c r="E289" s="15"/>
    </row>
    <row r="290" spans="4:5" x14ac:dyDescent="0.2">
      <c r="D290" s="15"/>
      <c r="E290" s="15"/>
    </row>
    <row r="291" spans="4:5" x14ac:dyDescent="0.2">
      <c r="D291" s="15"/>
      <c r="E291" s="15"/>
    </row>
    <row r="292" spans="4:5" x14ac:dyDescent="0.2">
      <c r="D292" s="15"/>
      <c r="E292" s="15"/>
    </row>
    <row r="293" spans="4:5" x14ac:dyDescent="0.2">
      <c r="D293" s="15"/>
      <c r="E293" s="15"/>
    </row>
    <row r="294" spans="4:5" x14ac:dyDescent="0.2">
      <c r="D294" s="15"/>
      <c r="E294" s="15"/>
    </row>
    <row r="295" spans="4:5" x14ac:dyDescent="0.2">
      <c r="D295" s="15"/>
      <c r="E295" s="15"/>
    </row>
    <row r="296" spans="4:5" x14ac:dyDescent="0.2">
      <c r="D296" s="15"/>
      <c r="E296" s="15"/>
    </row>
    <row r="297" spans="4:5" x14ac:dyDescent="0.2">
      <c r="D297" s="15"/>
      <c r="E297" s="15"/>
    </row>
    <row r="298" spans="4:5" x14ac:dyDescent="0.2">
      <c r="D298" s="15"/>
      <c r="E298" s="15"/>
    </row>
    <row r="299" spans="4:5" x14ac:dyDescent="0.2">
      <c r="D299" s="15"/>
      <c r="E299" s="15"/>
    </row>
    <row r="300" spans="4:5" x14ac:dyDescent="0.2">
      <c r="D300" s="15"/>
      <c r="E300" s="15"/>
    </row>
    <row r="301" spans="4:5" x14ac:dyDescent="0.2">
      <c r="D301" s="15"/>
      <c r="E301" s="15"/>
    </row>
    <row r="302" spans="4:5" x14ac:dyDescent="0.2">
      <c r="D302" s="15"/>
      <c r="E302" s="15"/>
    </row>
    <row r="303" spans="4:5" x14ac:dyDescent="0.2">
      <c r="D303" s="15"/>
      <c r="E303" s="15"/>
    </row>
    <row r="304" spans="4:5" x14ac:dyDescent="0.2">
      <c r="D304" s="15"/>
      <c r="E304" s="15"/>
    </row>
    <row r="305" spans="4:5" x14ac:dyDescent="0.2">
      <c r="D305" s="15"/>
      <c r="E305" s="15"/>
    </row>
    <row r="306" spans="4:5" x14ac:dyDescent="0.2">
      <c r="D306" s="15"/>
      <c r="E306" s="15"/>
    </row>
    <row r="307" spans="4:5" x14ac:dyDescent="0.2">
      <c r="D307" s="15"/>
      <c r="E307" s="15"/>
    </row>
    <row r="308" spans="4:5" x14ac:dyDescent="0.2">
      <c r="D308" s="15"/>
      <c r="E308" s="15"/>
    </row>
    <row r="309" spans="4:5" x14ac:dyDescent="0.2">
      <c r="D309" s="15"/>
      <c r="E309" s="15"/>
    </row>
    <row r="310" spans="4:5" x14ac:dyDescent="0.2">
      <c r="D310" s="15"/>
      <c r="E310" s="15"/>
    </row>
    <row r="311" spans="4:5" x14ac:dyDescent="0.2">
      <c r="D311" s="15"/>
      <c r="E311" s="15"/>
    </row>
    <row r="312" spans="4:5" x14ac:dyDescent="0.2">
      <c r="D312" s="15"/>
      <c r="E312" s="15"/>
    </row>
    <row r="313" spans="4:5" x14ac:dyDescent="0.2">
      <c r="D313" s="15"/>
      <c r="E313" s="15"/>
    </row>
    <row r="314" spans="4:5" x14ac:dyDescent="0.2">
      <c r="D314" s="15"/>
      <c r="E314" s="15"/>
    </row>
    <row r="315" spans="4:5" x14ac:dyDescent="0.2">
      <c r="D315" s="15"/>
      <c r="E315" s="15"/>
    </row>
    <row r="316" spans="4:5" x14ac:dyDescent="0.2">
      <c r="D316" s="15"/>
      <c r="E316" s="15"/>
    </row>
    <row r="317" spans="4:5" x14ac:dyDescent="0.2">
      <c r="D317" s="15"/>
      <c r="E317" s="15"/>
    </row>
    <row r="318" spans="4:5" x14ac:dyDescent="0.2">
      <c r="D318" s="15"/>
      <c r="E318" s="15"/>
    </row>
    <row r="319" spans="4:5" x14ac:dyDescent="0.2">
      <c r="D319" s="15"/>
      <c r="E319" s="15"/>
    </row>
    <row r="320" spans="4:5" x14ac:dyDescent="0.2">
      <c r="D320" s="15"/>
      <c r="E320" s="15"/>
    </row>
    <row r="321" spans="4:5" x14ac:dyDescent="0.2">
      <c r="D321" s="15"/>
      <c r="E321" s="15"/>
    </row>
    <row r="322" spans="4:5" x14ac:dyDescent="0.2">
      <c r="D322" s="15"/>
      <c r="E322" s="15"/>
    </row>
    <row r="323" spans="4:5" x14ac:dyDescent="0.2">
      <c r="D323" s="15"/>
      <c r="E323" s="15"/>
    </row>
    <row r="324" spans="4:5" x14ac:dyDescent="0.2">
      <c r="D324" s="15"/>
      <c r="E324" s="15"/>
    </row>
    <row r="325" spans="4:5" x14ac:dyDescent="0.2">
      <c r="D325" s="15"/>
      <c r="E325" s="15"/>
    </row>
    <row r="326" spans="4:5" x14ac:dyDescent="0.2">
      <c r="D326" s="15"/>
      <c r="E326" s="15"/>
    </row>
    <row r="327" spans="4:5" x14ac:dyDescent="0.2">
      <c r="D327" s="15"/>
      <c r="E327" s="15"/>
    </row>
    <row r="328" spans="4:5" x14ac:dyDescent="0.2">
      <c r="D328" s="15"/>
      <c r="E328" s="15"/>
    </row>
    <row r="329" spans="4:5" x14ac:dyDescent="0.2">
      <c r="D329" s="15"/>
      <c r="E329" s="15"/>
    </row>
    <row r="330" spans="4:5" x14ac:dyDescent="0.2">
      <c r="D330" s="15"/>
      <c r="E330" s="15"/>
    </row>
    <row r="331" spans="4:5" x14ac:dyDescent="0.2">
      <c r="D331" s="15"/>
      <c r="E331" s="15"/>
    </row>
    <row r="332" spans="4:5" x14ac:dyDescent="0.2">
      <c r="D332" s="15"/>
      <c r="E332" s="15"/>
    </row>
    <row r="333" spans="4:5" x14ac:dyDescent="0.2">
      <c r="D333" s="15"/>
      <c r="E333" s="15"/>
    </row>
    <row r="334" spans="4:5" x14ac:dyDescent="0.2">
      <c r="D334" s="15"/>
      <c r="E334" s="15"/>
    </row>
    <row r="335" spans="4:5" x14ac:dyDescent="0.2">
      <c r="D335" s="15"/>
      <c r="E335" s="15"/>
    </row>
    <row r="336" spans="4:5" x14ac:dyDescent="0.2">
      <c r="D336" s="15"/>
      <c r="E336" s="15"/>
    </row>
    <row r="337" spans="4:5" x14ac:dyDescent="0.2">
      <c r="D337" s="15"/>
      <c r="E337" s="15"/>
    </row>
    <row r="338" spans="4:5" x14ac:dyDescent="0.2">
      <c r="D338" s="15"/>
      <c r="E338" s="15"/>
    </row>
    <row r="339" spans="4:5" x14ac:dyDescent="0.2">
      <c r="D339" s="15"/>
      <c r="E339" s="15"/>
    </row>
    <row r="340" spans="4:5" x14ac:dyDescent="0.2">
      <c r="D340" s="15"/>
      <c r="E340" s="15"/>
    </row>
    <row r="341" spans="4:5" x14ac:dyDescent="0.2">
      <c r="D341" s="15"/>
      <c r="E341" s="15"/>
    </row>
    <row r="342" spans="4:5" x14ac:dyDescent="0.2">
      <c r="D342" s="15"/>
      <c r="E342" s="15"/>
    </row>
    <row r="343" spans="4:5" x14ac:dyDescent="0.2">
      <c r="D343" s="15"/>
      <c r="E343" s="15"/>
    </row>
    <row r="344" spans="4:5" x14ac:dyDescent="0.2">
      <c r="D344" s="15"/>
      <c r="E344" s="15"/>
    </row>
    <row r="345" spans="4:5" x14ac:dyDescent="0.2">
      <c r="D345" s="15"/>
      <c r="E345" s="15"/>
    </row>
    <row r="346" spans="4:5" x14ac:dyDescent="0.2">
      <c r="D346" s="15"/>
      <c r="E346" s="15"/>
    </row>
    <row r="347" spans="4:5" x14ac:dyDescent="0.2">
      <c r="D347" s="15"/>
      <c r="E347" s="15"/>
    </row>
    <row r="348" spans="4:5" x14ac:dyDescent="0.2">
      <c r="D348" s="15"/>
      <c r="E348" s="15"/>
    </row>
    <row r="349" spans="4:5" x14ac:dyDescent="0.2">
      <c r="D349" s="15"/>
      <c r="E349" s="15"/>
    </row>
    <row r="350" spans="4:5" x14ac:dyDescent="0.2">
      <c r="D350" s="15"/>
      <c r="E350" s="15"/>
    </row>
    <row r="351" spans="4:5" x14ac:dyDescent="0.2">
      <c r="D351" s="15"/>
      <c r="E351" s="15"/>
    </row>
    <row r="352" spans="4:5" x14ac:dyDescent="0.2">
      <c r="D352" s="15"/>
      <c r="E352" s="15"/>
    </row>
    <row r="353" spans="4:5" x14ac:dyDescent="0.2">
      <c r="D353" s="15"/>
      <c r="E353" s="15"/>
    </row>
    <row r="354" spans="4:5" x14ac:dyDescent="0.2">
      <c r="D354" s="15"/>
      <c r="E354" s="15"/>
    </row>
    <row r="355" spans="4:5" x14ac:dyDescent="0.2">
      <c r="D355" s="15"/>
      <c r="E355" s="15"/>
    </row>
    <row r="356" spans="4:5" x14ac:dyDescent="0.2">
      <c r="D356" s="15"/>
      <c r="E356" s="15"/>
    </row>
    <row r="357" spans="4:5" x14ac:dyDescent="0.2">
      <c r="D357" s="15"/>
      <c r="E357" s="15"/>
    </row>
    <row r="358" spans="4:5" x14ac:dyDescent="0.2">
      <c r="D358" s="15"/>
      <c r="E358" s="15"/>
    </row>
    <row r="359" spans="4:5" x14ac:dyDescent="0.2">
      <c r="D359" s="15"/>
      <c r="E359" s="15"/>
    </row>
    <row r="360" spans="4:5" x14ac:dyDescent="0.2">
      <c r="D360" s="15"/>
      <c r="E360" s="15"/>
    </row>
    <row r="361" spans="4:5" x14ac:dyDescent="0.2">
      <c r="D361" s="15"/>
      <c r="E361" s="15"/>
    </row>
    <row r="362" spans="4:5" x14ac:dyDescent="0.2">
      <c r="D362" s="15"/>
      <c r="E362" s="15"/>
    </row>
    <row r="363" spans="4:5" x14ac:dyDescent="0.2">
      <c r="D363" s="15"/>
      <c r="E363" s="15"/>
    </row>
    <row r="364" spans="4:5" x14ac:dyDescent="0.2">
      <c r="D364" s="15"/>
      <c r="E364" s="15"/>
    </row>
    <row r="365" spans="4:5" x14ac:dyDescent="0.2">
      <c r="D365" s="15"/>
      <c r="E365" s="15"/>
    </row>
    <row r="366" spans="4:5" x14ac:dyDescent="0.2">
      <c r="D366" s="15"/>
      <c r="E366" s="15"/>
    </row>
    <row r="367" spans="4:5" x14ac:dyDescent="0.2">
      <c r="D367" s="15"/>
      <c r="E367" s="15"/>
    </row>
    <row r="368" spans="4:5" x14ac:dyDescent="0.2">
      <c r="D368" s="15"/>
      <c r="E368" s="15"/>
    </row>
    <row r="369" spans="4:5" x14ac:dyDescent="0.2">
      <c r="D369" s="15"/>
      <c r="E369" s="15"/>
    </row>
    <row r="370" spans="4:5" x14ac:dyDescent="0.2">
      <c r="D370" s="15"/>
      <c r="E370" s="15"/>
    </row>
    <row r="371" spans="4:5" x14ac:dyDescent="0.2">
      <c r="D371" s="15"/>
      <c r="E371" s="15"/>
    </row>
    <row r="372" spans="4:5" x14ac:dyDescent="0.2">
      <c r="D372" s="15"/>
      <c r="E372" s="15"/>
    </row>
    <row r="373" spans="4:5" x14ac:dyDescent="0.2">
      <c r="D373" s="15"/>
      <c r="E373" s="15"/>
    </row>
    <row r="374" spans="4:5" x14ac:dyDescent="0.2">
      <c r="D374" s="15"/>
      <c r="E374" s="15"/>
    </row>
    <row r="375" spans="4:5" x14ac:dyDescent="0.2">
      <c r="D375" s="15"/>
      <c r="E375" s="15"/>
    </row>
    <row r="376" spans="4:5" x14ac:dyDescent="0.2">
      <c r="D376" s="15"/>
      <c r="E376" s="15"/>
    </row>
    <row r="377" spans="4:5" x14ac:dyDescent="0.2">
      <c r="D377" s="15"/>
      <c r="E377" s="15"/>
    </row>
    <row r="378" spans="4:5" x14ac:dyDescent="0.2">
      <c r="D378" s="15"/>
      <c r="E378" s="15"/>
    </row>
    <row r="379" spans="4:5" x14ac:dyDescent="0.2">
      <c r="D379" s="15"/>
      <c r="E379" s="15"/>
    </row>
    <row r="380" spans="4:5" x14ac:dyDescent="0.2">
      <c r="D380" s="15"/>
      <c r="E380" s="15"/>
    </row>
    <row r="381" spans="4:5" x14ac:dyDescent="0.2">
      <c r="D381" s="15"/>
      <c r="E381" s="15"/>
    </row>
    <row r="382" spans="4:5" x14ac:dyDescent="0.2">
      <c r="D382" s="15"/>
      <c r="E382" s="15"/>
    </row>
    <row r="383" spans="4:5" x14ac:dyDescent="0.2">
      <c r="D383" s="15"/>
      <c r="E383" s="15"/>
    </row>
    <row r="384" spans="4:5" x14ac:dyDescent="0.2">
      <c r="D384" s="15"/>
      <c r="E384" s="15"/>
    </row>
    <row r="385" spans="4:5" x14ac:dyDescent="0.2">
      <c r="D385" s="15"/>
      <c r="E385" s="15"/>
    </row>
    <row r="386" spans="4:5" x14ac:dyDescent="0.2">
      <c r="D386" s="15"/>
      <c r="E386" s="15"/>
    </row>
    <row r="387" spans="4:5" x14ac:dyDescent="0.2">
      <c r="D387" s="15"/>
      <c r="E387" s="15"/>
    </row>
    <row r="388" spans="4:5" x14ac:dyDescent="0.2">
      <c r="D388" s="15"/>
      <c r="E388" s="15"/>
    </row>
    <row r="389" spans="4:5" x14ac:dyDescent="0.2">
      <c r="D389" s="15"/>
      <c r="E389" s="15"/>
    </row>
    <row r="390" spans="4:5" x14ac:dyDescent="0.2">
      <c r="D390" s="15"/>
      <c r="E390" s="15"/>
    </row>
    <row r="391" spans="4:5" x14ac:dyDescent="0.2">
      <c r="D391" s="15"/>
      <c r="E391" s="15"/>
    </row>
    <row r="392" spans="4:5" x14ac:dyDescent="0.2">
      <c r="D392" s="15"/>
      <c r="E392" s="15"/>
    </row>
    <row r="393" spans="4:5" x14ac:dyDescent="0.2">
      <c r="D393" s="15"/>
      <c r="E393" s="15"/>
    </row>
    <row r="394" spans="4:5" x14ac:dyDescent="0.2">
      <c r="D394" s="15"/>
      <c r="E394" s="15"/>
    </row>
    <row r="395" spans="4:5" x14ac:dyDescent="0.2">
      <c r="D395" s="15"/>
      <c r="E395" s="15"/>
    </row>
    <row r="396" spans="4:5" x14ac:dyDescent="0.2">
      <c r="D396" s="15"/>
      <c r="E396" s="15"/>
    </row>
    <row r="397" spans="4:5" x14ac:dyDescent="0.2">
      <c r="D397" s="15"/>
      <c r="E397" s="15"/>
    </row>
    <row r="398" spans="4:5" x14ac:dyDescent="0.2">
      <c r="D398" s="15"/>
      <c r="E398" s="15"/>
    </row>
    <row r="399" spans="4:5" x14ac:dyDescent="0.2">
      <c r="D399" s="15"/>
      <c r="E399" s="15"/>
    </row>
    <row r="400" spans="4:5" x14ac:dyDescent="0.2">
      <c r="D400" s="15"/>
      <c r="E400" s="15"/>
    </row>
    <row r="401" spans="4:5" x14ac:dyDescent="0.2">
      <c r="D401" s="15"/>
      <c r="E401" s="15"/>
    </row>
    <row r="402" spans="4:5" x14ac:dyDescent="0.2">
      <c r="D402" s="15"/>
      <c r="E402" s="15"/>
    </row>
    <row r="403" spans="4:5" x14ac:dyDescent="0.2">
      <c r="D403" s="15"/>
      <c r="E403" s="15"/>
    </row>
    <row r="404" spans="4:5" x14ac:dyDescent="0.2">
      <c r="D404" s="15"/>
      <c r="E404" s="15"/>
    </row>
    <row r="405" spans="4:5" x14ac:dyDescent="0.2">
      <c r="D405" s="15"/>
      <c r="E405" s="15"/>
    </row>
    <row r="406" spans="4:5" x14ac:dyDescent="0.2">
      <c r="D406" s="15"/>
      <c r="E406" s="15"/>
    </row>
    <row r="407" spans="4:5" x14ac:dyDescent="0.2">
      <c r="D407" s="15"/>
      <c r="E407" s="15"/>
    </row>
    <row r="408" spans="4:5" x14ac:dyDescent="0.2">
      <c r="D408" s="15"/>
      <c r="E408" s="15"/>
    </row>
    <row r="409" spans="4:5" x14ac:dyDescent="0.2">
      <c r="D409" s="15"/>
      <c r="E409" s="15"/>
    </row>
    <row r="410" spans="4:5" x14ac:dyDescent="0.2">
      <c r="D410" s="15"/>
      <c r="E410" s="15"/>
    </row>
    <row r="411" spans="4:5" x14ac:dyDescent="0.2">
      <c r="D411" s="15"/>
      <c r="E411" s="15"/>
    </row>
    <row r="412" spans="4:5" x14ac:dyDescent="0.2">
      <c r="D412" s="15"/>
      <c r="E412" s="15"/>
    </row>
    <row r="413" spans="4:5" x14ac:dyDescent="0.2">
      <c r="D413" s="15"/>
      <c r="E413" s="15"/>
    </row>
    <row r="414" spans="4:5" x14ac:dyDescent="0.2">
      <c r="D414" s="15"/>
      <c r="E414" s="15"/>
    </row>
    <row r="415" spans="4:5" x14ac:dyDescent="0.2">
      <c r="D415" s="15"/>
      <c r="E415" s="15"/>
    </row>
    <row r="416" spans="4:5" x14ac:dyDescent="0.2">
      <c r="D416" s="15"/>
      <c r="E416" s="15"/>
    </row>
    <row r="417" spans="4:5" x14ac:dyDescent="0.2">
      <c r="D417" s="15"/>
      <c r="E417" s="15"/>
    </row>
    <row r="418" spans="4:5" x14ac:dyDescent="0.2">
      <c r="D418" s="15"/>
      <c r="E418" s="15"/>
    </row>
    <row r="419" spans="4:5" x14ac:dyDescent="0.2">
      <c r="D419" s="15"/>
      <c r="E419" s="15"/>
    </row>
    <row r="420" spans="4:5" x14ac:dyDescent="0.2">
      <c r="D420" s="15"/>
      <c r="E420" s="15"/>
    </row>
    <row r="421" spans="4:5" x14ac:dyDescent="0.2">
      <c r="D421" s="15"/>
      <c r="E421" s="15"/>
    </row>
    <row r="422" spans="4:5" x14ac:dyDescent="0.2">
      <c r="D422" s="15"/>
      <c r="E422" s="15"/>
    </row>
    <row r="423" spans="4:5" x14ac:dyDescent="0.2">
      <c r="D423" s="15"/>
      <c r="E423" s="15"/>
    </row>
    <row r="424" spans="4:5" x14ac:dyDescent="0.2">
      <c r="D424" s="15"/>
      <c r="E424" s="15"/>
    </row>
    <row r="425" spans="4:5" x14ac:dyDescent="0.2">
      <c r="D425" s="15"/>
      <c r="E425" s="15"/>
    </row>
    <row r="426" spans="4:5" x14ac:dyDescent="0.2">
      <c r="D426" s="15"/>
      <c r="E426" s="15"/>
    </row>
    <row r="427" spans="4:5" x14ac:dyDescent="0.2">
      <c r="D427" s="15"/>
      <c r="E427" s="15"/>
    </row>
    <row r="428" spans="4:5" x14ac:dyDescent="0.2">
      <c r="D428" s="15"/>
      <c r="E428" s="15"/>
    </row>
    <row r="429" spans="4:5" x14ac:dyDescent="0.2">
      <c r="D429" s="15"/>
      <c r="E429" s="15"/>
    </row>
    <row r="430" spans="4:5" x14ac:dyDescent="0.2">
      <c r="D430" s="15"/>
      <c r="E430" s="15"/>
    </row>
    <row r="431" spans="4:5" x14ac:dyDescent="0.2">
      <c r="D431" s="15"/>
      <c r="E431" s="15"/>
    </row>
    <row r="432" spans="4:5" x14ac:dyDescent="0.2">
      <c r="D432" s="15"/>
      <c r="E432" s="15"/>
    </row>
    <row r="433" spans="4:5" x14ac:dyDescent="0.2">
      <c r="D433" s="15"/>
      <c r="E433" s="15"/>
    </row>
    <row r="434" spans="4:5" x14ac:dyDescent="0.2">
      <c r="D434" s="15"/>
      <c r="E434" s="15"/>
    </row>
    <row r="435" spans="4:5" x14ac:dyDescent="0.2">
      <c r="D435" s="15"/>
      <c r="E435" s="15"/>
    </row>
    <row r="436" spans="4:5" x14ac:dyDescent="0.2">
      <c r="D436" s="15"/>
      <c r="E436" s="15"/>
    </row>
    <row r="437" spans="4:5" x14ac:dyDescent="0.2">
      <c r="D437" s="15"/>
      <c r="E437" s="15"/>
    </row>
    <row r="438" spans="4:5" x14ac:dyDescent="0.2">
      <c r="D438" s="15"/>
      <c r="E438" s="15"/>
    </row>
    <row r="439" spans="4:5" x14ac:dyDescent="0.2">
      <c r="D439" s="15"/>
      <c r="E439" s="15"/>
    </row>
    <row r="440" spans="4:5" x14ac:dyDescent="0.2">
      <c r="D440" s="15"/>
      <c r="E440" s="15"/>
    </row>
    <row r="441" spans="4:5" x14ac:dyDescent="0.2">
      <c r="D441" s="15"/>
      <c r="E441" s="15"/>
    </row>
    <row r="442" spans="4:5" x14ac:dyDescent="0.2">
      <c r="D442" s="15"/>
      <c r="E442" s="15"/>
    </row>
    <row r="443" spans="4:5" x14ac:dyDescent="0.2">
      <c r="D443" s="15"/>
      <c r="E443" s="15"/>
    </row>
    <row r="444" spans="4:5" x14ac:dyDescent="0.2">
      <c r="D444" s="15"/>
      <c r="E444" s="15"/>
    </row>
    <row r="445" spans="4:5" x14ac:dyDescent="0.2">
      <c r="D445" s="15"/>
      <c r="E445" s="15"/>
    </row>
    <row r="446" spans="4:5" x14ac:dyDescent="0.2">
      <c r="D446" s="15"/>
      <c r="E446" s="15"/>
    </row>
    <row r="447" spans="4:5" x14ac:dyDescent="0.2">
      <c r="D447" s="15"/>
      <c r="E447" s="15"/>
    </row>
    <row r="448" spans="4:5" x14ac:dyDescent="0.2">
      <c r="D448" s="15"/>
      <c r="E448" s="15"/>
    </row>
    <row r="449" spans="4:5" x14ac:dyDescent="0.2">
      <c r="D449" s="15"/>
      <c r="E449" s="15"/>
    </row>
    <row r="450" spans="4:5" x14ac:dyDescent="0.2">
      <c r="D450" s="15"/>
      <c r="E450" s="15"/>
    </row>
    <row r="451" spans="4:5" x14ac:dyDescent="0.2">
      <c r="D451" s="15"/>
      <c r="E451" s="15"/>
    </row>
    <row r="452" spans="4:5" x14ac:dyDescent="0.2">
      <c r="D452" s="15"/>
      <c r="E452" s="15"/>
    </row>
    <row r="453" spans="4:5" x14ac:dyDescent="0.2">
      <c r="D453" s="15"/>
      <c r="E453" s="15"/>
    </row>
    <row r="454" spans="4:5" x14ac:dyDescent="0.2">
      <c r="D454" s="15"/>
      <c r="E454" s="15"/>
    </row>
    <row r="455" spans="4:5" x14ac:dyDescent="0.2">
      <c r="D455" s="15"/>
      <c r="E455" s="15"/>
    </row>
    <row r="456" spans="4:5" x14ac:dyDescent="0.2">
      <c r="D456" s="15"/>
      <c r="E456" s="15"/>
    </row>
    <row r="457" spans="4:5" x14ac:dyDescent="0.2">
      <c r="D457" s="15"/>
      <c r="E457" s="15"/>
    </row>
    <row r="458" spans="4:5" x14ac:dyDescent="0.2">
      <c r="D458" s="15"/>
      <c r="E458" s="15"/>
    </row>
    <row r="459" spans="4:5" x14ac:dyDescent="0.2">
      <c r="D459" s="15"/>
      <c r="E459" s="15"/>
    </row>
    <row r="460" spans="4:5" x14ac:dyDescent="0.2">
      <c r="D460" s="15"/>
      <c r="E460" s="15"/>
    </row>
    <row r="461" spans="4:5" x14ac:dyDescent="0.2">
      <c r="D461" s="15"/>
      <c r="E461" s="15"/>
    </row>
    <row r="462" spans="4:5" x14ac:dyDescent="0.2">
      <c r="D462" s="15"/>
      <c r="E462" s="15"/>
    </row>
    <row r="463" spans="4:5" x14ac:dyDescent="0.2">
      <c r="D463" s="15"/>
      <c r="E463" s="15"/>
    </row>
    <row r="464" spans="4:5" x14ac:dyDescent="0.2">
      <c r="D464" s="15"/>
      <c r="E464" s="15"/>
    </row>
    <row r="465" spans="4:5" x14ac:dyDescent="0.2">
      <c r="D465" s="15"/>
      <c r="E465" s="15"/>
    </row>
    <row r="466" spans="4:5" x14ac:dyDescent="0.2">
      <c r="D466" s="15"/>
      <c r="E466" s="15"/>
    </row>
    <row r="467" spans="4:5" x14ac:dyDescent="0.2">
      <c r="D467" s="15"/>
      <c r="E467" s="15"/>
    </row>
    <row r="468" spans="4:5" x14ac:dyDescent="0.2">
      <c r="D468" s="15"/>
      <c r="E468" s="15"/>
    </row>
    <row r="469" spans="4:5" x14ac:dyDescent="0.2">
      <c r="D469" s="15"/>
      <c r="E469" s="15"/>
    </row>
    <row r="470" spans="4:5" x14ac:dyDescent="0.2">
      <c r="D470" s="15"/>
      <c r="E470" s="15"/>
    </row>
    <row r="471" spans="4:5" x14ac:dyDescent="0.2">
      <c r="D471" s="15"/>
      <c r="E471" s="15"/>
    </row>
    <row r="472" spans="4:5" x14ac:dyDescent="0.2">
      <c r="D472" s="15"/>
      <c r="E472" s="15"/>
    </row>
    <row r="473" spans="4:5" x14ac:dyDescent="0.2">
      <c r="D473" s="15"/>
      <c r="E473" s="15"/>
    </row>
    <row r="474" spans="4:5" x14ac:dyDescent="0.2">
      <c r="D474" s="15"/>
      <c r="E474" s="15"/>
    </row>
    <row r="475" spans="4:5" x14ac:dyDescent="0.2">
      <c r="D475" s="15"/>
      <c r="E475" s="15"/>
    </row>
    <row r="476" spans="4:5" x14ac:dyDescent="0.2">
      <c r="D476" s="15"/>
      <c r="E476" s="15"/>
    </row>
    <row r="477" spans="4:5" x14ac:dyDescent="0.2">
      <c r="D477" s="15"/>
      <c r="E477" s="15"/>
    </row>
    <row r="478" spans="4:5" x14ac:dyDescent="0.2">
      <c r="D478" s="15"/>
      <c r="E478" s="15"/>
    </row>
    <row r="479" spans="4:5" x14ac:dyDescent="0.2">
      <c r="D479" s="15"/>
      <c r="E479" s="15"/>
    </row>
    <row r="480" spans="4:5" x14ac:dyDescent="0.2">
      <c r="D480" s="15"/>
      <c r="E480" s="15"/>
    </row>
    <row r="481" spans="4:5" x14ac:dyDescent="0.2">
      <c r="D481" s="15"/>
      <c r="E481" s="15"/>
    </row>
    <row r="482" spans="4:5" x14ac:dyDescent="0.2">
      <c r="D482" s="15"/>
      <c r="E482" s="15"/>
    </row>
    <row r="483" spans="4:5" x14ac:dyDescent="0.2">
      <c r="D483" s="15"/>
      <c r="E483" s="15"/>
    </row>
    <row r="484" spans="4:5" x14ac:dyDescent="0.2">
      <c r="D484" s="15"/>
      <c r="E484" s="15"/>
    </row>
    <row r="485" spans="4:5" x14ac:dyDescent="0.2">
      <c r="D485" s="15"/>
      <c r="E485" s="15"/>
    </row>
    <row r="486" spans="4:5" x14ac:dyDescent="0.2">
      <c r="D486" s="15"/>
      <c r="E486" s="15"/>
    </row>
    <row r="487" spans="4:5" x14ac:dyDescent="0.2">
      <c r="D487" s="15"/>
      <c r="E487" s="15"/>
    </row>
    <row r="488" spans="4:5" x14ac:dyDescent="0.2">
      <c r="D488" s="15"/>
      <c r="E488" s="15"/>
    </row>
    <row r="489" spans="4:5" x14ac:dyDescent="0.2">
      <c r="D489" s="15"/>
      <c r="E489" s="15"/>
    </row>
    <row r="490" spans="4:5" x14ac:dyDescent="0.2">
      <c r="D490" s="15"/>
      <c r="E490" s="15"/>
    </row>
    <row r="491" spans="4:5" x14ac:dyDescent="0.2">
      <c r="D491" s="15"/>
      <c r="E491" s="15"/>
    </row>
    <row r="492" spans="4:5" x14ac:dyDescent="0.2">
      <c r="D492" s="15"/>
      <c r="E492" s="15"/>
    </row>
    <row r="493" spans="4:5" x14ac:dyDescent="0.2">
      <c r="D493" s="15"/>
      <c r="E493" s="15"/>
    </row>
    <row r="494" spans="4:5" x14ac:dyDescent="0.2">
      <c r="D494" s="15"/>
      <c r="E494" s="15"/>
    </row>
    <row r="495" spans="4:5" x14ac:dyDescent="0.2">
      <c r="D495" s="15"/>
      <c r="E495" s="15"/>
    </row>
    <row r="496" spans="4:5" x14ac:dyDescent="0.2">
      <c r="D496" s="15"/>
      <c r="E496" s="15"/>
    </row>
    <row r="497" spans="4:5" x14ac:dyDescent="0.2">
      <c r="D497" s="15"/>
      <c r="E497" s="15"/>
    </row>
    <row r="498" spans="4:5" x14ac:dyDescent="0.2">
      <c r="D498" s="15"/>
      <c r="E498" s="15"/>
    </row>
    <row r="499" spans="4:5" x14ac:dyDescent="0.2">
      <c r="D499" s="15"/>
      <c r="E499" s="15"/>
    </row>
    <row r="500" spans="4:5" x14ac:dyDescent="0.2">
      <c r="D500" s="15"/>
      <c r="E500" s="15"/>
    </row>
    <row r="501" spans="4:5" x14ac:dyDescent="0.2">
      <c r="D501" s="15"/>
      <c r="E501" s="15"/>
    </row>
    <row r="502" spans="4:5" x14ac:dyDescent="0.2">
      <c r="D502" s="15"/>
      <c r="E502" s="15"/>
    </row>
    <row r="503" spans="4:5" x14ac:dyDescent="0.2">
      <c r="D503" s="15"/>
      <c r="E503" s="15"/>
    </row>
    <row r="504" spans="4:5" x14ac:dyDescent="0.2">
      <c r="D504" s="15"/>
      <c r="E504" s="15"/>
    </row>
    <row r="505" spans="4:5" x14ac:dyDescent="0.2">
      <c r="D505" s="15"/>
      <c r="E505" s="15"/>
    </row>
    <row r="506" spans="4:5" x14ac:dyDescent="0.2">
      <c r="D506" s="15"/>
      <c r="E506" s="15"/>
    </row>
    <row r="507" spans="4:5" x14ac:dyDescent="0.2">
      <c r="D507" s="15"/>
      <c r="E507" s="15"/>
    </row>
    <row r="508" spans="4:5" x14ac:dyDescent="0.2">
      <c r="D508" s="15"/>
      <c r="E508" s="15"/>
    </row>
    <row r="509" spans="4:5" x14ac:dyDescent="0.2">
      <c r="D509" s="15"/>
      <c r="E509" s="15"/>
    </row>
    <row r="510" spans="4:5" x14ac:dyDescent="0.2">
      <c r="D510" s="15"/>
      <c r="E510" s="15"/>
    </row>
    <row r="511" spans="4:5" x14ac:dyDescent="0.2">
      <c r="D511" s="15"/>
      <c r="E511" s="15"/>
    </row>
    <row r="512" spans="4:5" x14ac:dyDescent="0.2">
      <c r="D512" s="15"/>
      <c r="E512" s="15"/>
    </row>
    <row r="513" spans="4:5" x14ac:dyDescent="0.2">
      <c r="D513" s="15"/>
      <c r="E513" s="15"/>
    </row>
    <row r="514" spans="4:5" x14ac:dyDescent="0.2">
      <c r="D514" s="15"/>
      <c r="E514" s="15"/>
    </row>
    <row r="515" spans="4:5" x14ac:dyDescent="0.2">
      <c r="D515" s="15"/>
      <c r="E515" s="15"/>
    </row>
    <row r="516" spans="4:5" x14ac:dyDescent="0.2">
      <c r="D516" s="15"/>
      <c r="E516" s="15"/>
    </row>
    <row r="517" spans="4:5" x14ac:dyDescent="0.2">
      <c r="D517" s="15"/>
      <c r="E517" s="15"/>
    </row>
    <row r="518" spans="4:5" x14ac:dyDescent="0.2">
      <c r="D518" s="15"/>
      <c r="E518" s="15"/>
    </row>
    <row r="519" spans="4:5" x14ac:dyDescent="0.2">
      <c r="D519" s="15"/>
      <c r="E519" s="15"/>
    </row>
    <row r="520" spans="4:5" x14ac:dyDescent="0.2">
      <c r="D520" s="15"/>
      <c r="E520" s="15"/>
    </row>
    <row r="521" spans="4:5" x14ac:dyDescent="0.2">
      <c r="D521" s="15"/>
      <c r="E521" s="15"/>
    </row>
    <row r="522" spans="4:5" x14ac:dyDescent="0.2">
      <c r="D522" s="15"/>
      <c r="E522" s="15"/>
    </row>
    <row r="523" spans="4:5" x14ac:dyDescent="0.2">
      <c r="D523" s="15"/>
      <c r="E523" s="15"/>
    </row>
    <row r="524" spans="4:5" x14ac:dyDescent="0.2">
      <c r="D524" s="15"/>
      <c r="E524" s="15"/>
    </row>
    <row r="525" spans="4:5" x14ac:dyDescent="0.2">
      <c r="D525" s="15"/>
      <c r="E525" s="15"/>
    </row>
    <row r="526" spans="4:5" x14ac:dyDescent="0.2">
      <c r="D526" s="15"/>
      <c r="E526" s="15"/>
    </row>
    <row r="527" spans="4:5" x14ac:dyDescent="0.2">
      <c r="D527" s="15"/>
      <c r="E527" s="15"/>
    </row>
    <row r="528" spans="4:5" x14ac:dyDescent="0.2">
      <c r="D528" s="15"/>
      <c r="E528" s="15"/>
    </row>
    <row r="529" spans="4:5" x14ac:dyDescent="0.2">
      <c r="D529" s="15"/>
      <c r="E529" s="15"/>
    </row>
    <row r="530" spans="4:5" x14ac:dyDescent="0.2">
      <c r="D530" s="15"/>
      <c r="E530" s="15"/>
    </row>
    <row r="531" spans="4:5" x14ac:dyDescent="0.2">
      <c r="D531" s="15"/>
      <c r="E531" s="15"/>
    </row>
    <row r="532" spans="4:5" x14ac:dyDescent="0.2">
      <c r="D532" s="15"/>
      <c r="E532" s="15"/>
    </row>
    <row r="533" spans="4:5" x14ac:dyDescent="0.2">
      <c r="D533" s="15"/>
      <c r="E533" s="15"/>
    </row>
    <row r="534" spans="4:5" x14ac:dyDescent="0.2">
      <c r="D534" s="15"/>
      <c r="E534" s="15"/>
    </row>
    <row r="535" spans="4:5" x14ac:dyDescent="0.2">
      <c r="D535" s="15"/>
      <c r="E535" s="15"/>
    </row>
    <row r="536" spans="4:5" x14ac:dyDescent="0.2">
      <c r="D536" s="15"/>
      <c r="E536" s="15"/>
    </row>
    <row r="537" spans="4:5" x14ac:dyDescent="0.2">
      <c r="D537" s="15"/>
      <c r="E537" s="15"/>
    </row>
    <row r="538" spans="4:5" x14ac:dyDescent="0.2">
      <c r="D538" s="15"/>
      <c r="E538" s="15"/>
    </row>
    <row r="539" spans="4:5" x14ac:dyDescent="0.2">
      <c r="D539" s="15"/>
      <c r="E539" s="15"/>
    </row>
    <row r="540" spans="4:5" x14ac:dyDescent="0.2">
      <c r="D540" s="15"/>
      <c r="E540" s="15"/>
    </row>
    <row r="541" spans="4:5" x14ac:dyDescent="0.2">
      <c r="D541" s="15"/>
      <c r="E541" s="15"/>
    </row>
    <row r="542" spans="4:5" x14ac:dyDescent="0.2">
      <c r="D542" s="15"/>
      <c r="E542" s="15"/>
    </row>
    <row r="543" spans="4:5" x14ac:dyDescent="0.2">
      <c r="D543" s="15"/>
      <c r="E543" s="15"/>
    </row>
    <row r="544" spans="4:5" x14ac:dyDescent="0.2">
      <c r="D544" s="15"/>
      <c r="E544" s="15"/>
    </row>
    <row r="545" spans="4:5" x14ac:dyDescent="0.2">
      <c r="D545" s="15"/>
      <c r="E545" s="15"/>
    </row>
    <row r="546" spans="4:5" x14ac:dyDescent="0.2">
      <c r="D546" s="15"/>
      <c r="E546" s="15"/>
    </row>
    <row r="547" spans="4:5" x14ac:dyDescent="0.2">
      <c r="D547" s="15"/>
      <c r="E547" s="15"/>
    </row>
    <row r="548" spans="4:5" x14ac:dyDescent="0.2">
      <c r="D548" s="15"/>
      <c r="E548" s="15"/>
    </row>
    <row r="549" spans="4:5" x14ac:dyDescent="0.2">
      <c r="D549" s="15"/>
      <c r="E549" s="15"/>
    </row>
    <row r="550" spans="4:5" x14ac:dyDescent="0.2">
      <c r="D550" s="15"/>
      <c r="E550" s="15"/>
    </row>
    <row r="551" spans="4:5" x14ac:dyDescent="0.2">
      <c r="D551" s="15"/>
      <c r="E551" s="15"/>
    </row>
    <row r="552" spans="4:5" x14ac:dyDescent="0.2">
      <c r="D552" s="15"/>
      <c r="E552" s="15"/>
    </row>
    <row r="553" spans="4:5" x14ac:dyDescent="0.2">
      <c r="D553" s="15"/>
      <c r="E553" s="15"/>
    </row>
    <row r="554" spans="4:5" x14ac:dyDescent="0.2">
      <c r="D554" s="15"/>
      <c r="E554" s="15"/>
    </row>
    <row r="555" spans="4:5" x14ac:dyDescent="0.2">
      <c r="D555" s="15"/>
      <c r="E555" s="15"/>
    </row>
    <row r="556" spans="4:5" x14ac:dyDescent="0.2">
      <c r="D556" s="15"/>
      <c r="E556" s="15"/>
    </row>
    <row r="557" spans="4:5" x14ac:dyDescent="0.2">
      <c r="D557" s="15"/>
      <c r="E557" s="15"/>
    </row>
    <row r="558" spans="4:5" x14ac:dyDescent="0.2">
      <c r="D558" s="15"/>
      <c r="E558" s="15"/>
    </row>
    <row r="559" spans="4:5" x14ac:dyDescent="0.2">
      <c r="D559" s="15"/>
      <c r="E559" s="15"/>
    </row>
    <row r="560" spans="4:5" x14ac:dyDescent="0.2">
      <c r="D560" s="15"/>
      <c r="E560" s="15"/>
    </row>
    <row r="561" spans="4:5" x14ac:dyDescent="0.2">
      <c r="D561" s="15"/>
      <c r="E561" s="15"/>
    </row>
    <row r="562" spans="4:5" x14ac:dyDescent="0.2">
      <c r="D562" s="15"/>
      <c r="E562" s="15"/>
    </row>
    <row r="563" spans="4:5" x14ac:dyDescent="0.2">
      <c r="D563" s="15"/>
      <c r="E563" s="15"/>
    </row>
    <row r="564" spans="4:5" x14ac:dyDescent="0.2">
      <c r="D564" s="15"/>
      <c r="E564" s="15"/>
    </row>
    <row r="565" spans="4:5" x14ac:dyDescent="0.2">
      <c r="D565" s="15"/>
      <c r="E565" s="15"/>
    </row>
    <row r="566" spans="4:5" x14ac:dyDescent="0.2">
      <c r="D566" s="15"/>
      <c r="E566" s="15"/>
    </row>
    <row r="567" spans="4:5" x14ac:dyDescent="0.2">
      <c r="D567" s="15"/>
      <c r="E567" s="15"/>
    </row>
    <row r="568" spans="4:5" x14ac:dyDescent="0.2">
      <c r="D568" s="15"/>
      <c r="E568" s="15"/>
    </row>
    <row r="569" spans="4:5" x14ac:dyDescent="0.2">
      <c r="D569" s="15"/>
      <c r="E569" s="15"/>
    </row>
    <row r="570" spans="4:5" x14ac:dyDescent="0.2">
      <c r="D570" s="15"/>
      <c r="E570" s="15"/>
    </row>
    <row r="571" spans="4:5" x14ac:dyDescent="0.2">
      <c r="D571" s="15"/>
      <c r="E571" s="15"/>
    </row>
    <row r="572" spans="4:5" x14ac:dyDescent="0.2">
      <c r="D572" s="15"/>
      <c r="E572" s="15"/>
    </row>
    <row r="573" spans="4:5" x14ac:dyDescent="0.2">
      <c r="D573" s="15"/>
      <c r="E573" s="15"/>
    </row>
    <row r="574" spans="4:5" x14ac:dyDescent="0.2">
      <c r="D574" s="15"/>
      <c r="E574" s="15"/>
    </row>
    <row r="575" spans="4:5" x14ac:dyDescent="0.2">
      <c r="D575" s="15"/>
      <c r="E575" s="15"/>
    </row>
    <row r="576" spans="4:5" x14ac:dyDescent="0.2">
      <c r="D576" s="15"/>
      <c r="E576" s="15"/>
    </row>
    <row r="577" spans="4:5" x14ac:dyDescent="0.2">
      <c r="D577" s="15"/>
      <c r="E577" s="15"/>
    </row>
    <row r="578" spans="4:5" x14ac:dyDescent="0.2">
      <c r="D578" s="15"/>
      <c r="E578" s="15"/>
    </row>
    <row r="579" spans="4:5" x14ac:dyDescent="0.2">
      <c r="D579" s="15"/>
      <c r="E579" s="15"/>
    </row>
    <row r="580" spans="4:5" x14ac:dyDescent="0.2">
      <c r="D580" s="15"/>
      <c r="E580" s="15"/>
    </row>
    <row r="581" spans="4:5" x14ac:dyDescent="0.2">
      <c r="D581" s="15"/>
      <c r="E581" s="15"/>
    </row>
    <row r="582" spans="4:5" x14ac:dyDescent="0.2">
      <c r="D582" s="15"/>
      <c r="E582" s="15"/>
    </row>
    <row r="583" spans="4:5" x14ac:dyDescent="0.2">
      <c r="D583" s="15"/>
      <c r="E583" s="15"/>
    </row>
    <row r="584" spans="4:5" x14ac:dyDescent="0.2">
      <c r="D584" s="15"/>
      <c r="E584" s="15"/>
    </row>
    <row r="585" spans="4:5" x14ac:dyDescent="0.2">
      <c r="D585" s="15"/>
      <c r="E585" s="15"/>
    </row>
    <row r="586" spans="4:5" x14ac:dyDescent="0.2">
      <c r="D586" s="15"/>
      <c r="E586" s="15"/>
    </row>
    <row r="587" spans="4:5" x14ac:dyDescent="0.2">
      <c r="D587" s="15"/>
      <c r="E587" s="15"/>
    </row>
    <row r="588" spans="4:5" x14ac:dyDescent="0.2">
      <c r="D588" s="15"/>
      <c r="E588" s="15"/>
    </row>
    <row r="589" spans="4:5" x14ac:dyDescent="0.2">
      <c r="D589" s="15"/>
      <c r="E589" s="15"/>
    </row>
    <row r="590" spans="4:5" x14ac:dyDescent="0.2">
      <c r="D590" s="15"/>
      <c r="E590" s="15"/>
    </row>
    <row r="591" spans="4:5" x14ac:dyDescent="0.2">
      <c r="D591" s="15"/>
      <c r="E591" s="15"/>
    </row>
    <row r="592" spans="4:5" x14ac:dyDescent="0.2">
      <c r="D592" s="15"/>
      <c r="E592" s="15"/>
    </row>
    <row r="593" spans="4:5" x14ac:dyDescent="0.2">
      <c r="D593" s="15"/>
      <c r="E593" s="15"/>
    </row>
    <row r="594" spans="4:5" x14ac:dyDescent="0.2">
      <c r="D594" s="15"/>
      <c r="E594" s="15"/>
    </row>
    <row r="595" spans="4:5" x14ac:dyDescent="0.2">
      <c r="D595" s="15"/>
      <c r="E595" s="15"/>
    </row>
    <row r="596" spans="4:5" x14ac:dyDescent="0.2">
      <c r="D596" s="15"/>
      <c r="E596" s="15"/>
    </row>
    <row r="597" spans="4:5" x14ac:dyDescent="0.2">
      <c r="D597" s="15"/>
      <c r="E597" s="15"/>
    </row>
    <row r="598" spans="4:5" x14ac:dyDescent="0.2">
      <c r="D598" s="15"/>
      <c r="E598" s="15"/>
    </row>
    <row r="599" spans="4:5" x14ac:dyDescent="0.2">
      <c r="D599" s="15"/>
      <c r="E599" s="15"/>
    </row>
    <row r="600" spans="4:5" x14ac:dyDescent="0.2">
      <c r="D600" s="15"/>
      <c r="E600" s="15"/>
    </row>
    <row r="601" spans="4:5" x14ac:dyDescent="0.2">
      <c r="D601" s="15"/>
      <c r="E601" s="15"/>
    </row>
    <row r="602" spans="4:5" x14ac:dyDescent="0.2">
      <c r="D602" s="15"/>
      <c r="E602" s="15"/>
    </row>
    <row r="603" spans="4:5" x14ac:dyDescent="0.2">
      <c r="D603" s="15"/>
      <c r="E603" s="15"/>
    </row>
    <row r="604" spans="4:5" x14ac:dyDescent="0.2">
      <c r="D604" s="15"/>
      <c r="E604" s="15"/>
    </row>
    <row r="605" spans="4:5" x14ac:dyDescent="0.2">
      <c r="D605" s="15"/>
      <c r="E605" s="15"/>
    </row>
  </sheetData>
  <mergeCells count="2">
    <mergeCell ref="A4:E4"/>
    <mergeCell ref="F4:G4"/>
  </mergeCells>
  <conditionalFormatting sqref="F6">
    <cfRule type="cellIs" dxfId="1492" priority="76" operator="between">
      <formula>8</formula>
      <formula>16</formula>
    </cfRule>
    <cfRule type="cellIs" dxfId="1491" priority="77" operator="between">
      <formula>4</formula>
      <formula>7.99</formula>
    </cfRule>
    <cfRule type="cellIs" dxfId="1490" priority="78" operator="between">
      <formula>1</formula>
      <formula>3.99</formula>
    </cfRule>
  </conditionalFormatting>
  <conditionalFormatting sqref="G6">
    <cfRule type="cellIs" dxfId="1489" priority="73" operator="between">
      <formula>8</formula>
      <formula>16</formula>
    </cfRule>
    <cfRule type="cellIs" dxfId="1488" priority="74" operator="between">
      <formula>4</formula>
      <formula>7.99</formula>
    </cfRule>
    <cfRule type="cellIs" dxfId="1487" priority="75" operator="between">
      <formula>1</formula>
      <formula>3.99</formula>
    </cfRule>
  </conditionalFormatting>
  <conditionalFormatting sqref="F7">
    <cfRule type="cellIs" dxfId="1486" priority="70" operator="between">
      <formula>8</formula>
      <formula>16</formula>
    </cfRule>
    <cfRule type="cellIs" dxfId="1485" priority="71" operator="between">
      <formula>4</formula>
      <formula>7.99</formula>
    </cfRule>
    <cfRule type="cellIs" dxfId="1484" priority="72" operator="between">
      <formula>1</formula>
      <formula>3.99</formula>
    </cfRule>
  </conditionalFormatting>
  <conditionalFormatting sqref="G7">
    <cfRule type="cellIs" dxfId="1483" priority="67" operator="between">
      <formula>8</formula>
      <formula>16</formula>
    </cfRule>
    <cfRule type="cellIs" dxfId="1482" priority="68" operator="between">
      <formula>4</formula>
      <formula>7.99</formula>
    </cfRule>
    <cfRule type="cellIs" dxfId="1481" priority="69" operator="between">
      <formula>1</formula>
      <formula>3.99</formula>
    </cfRule>
  </conditionalFormatting>
  <conditionalFormatting sqref="F8">
    <cfRule type="cellIs" dxfId="1480" priority="64" operator="between">
      <formula>8</formula>
      <formula>16</formula>
    </cfRule>
    <cfRule type="cellIs" dxfId="1479" priority="65" operator="between">
      <formula>4</formula>
      <formula>7.99</formula>
    </cfRule>
    <cfRule type="cellIs" dxfId="1478" priority="66" operator="between">
      <formula>1</formula>
      <formula>3.99</formula>
    </cfRule>
  </conditionalFormatting>
  <conditionalFormatting sqref="G8">
    <cfRule type="cellIs" dxfId="1477" priority="61" operator="between">
      <formula>8</formula>
      <formula>16</formula>
    </cfRule>
    <cfRule type="cellIs" dxfId="1476" priority="62" operator="between">
      <formula>4</formula>
      <formula>7.99</formula>
    </cfRule>
    <cfRule type="cellIs" dxfId="1475" priority="63" operator="between">
      <formula>1</formula>
      <formula>3.99</formula>
    </cfRule>
  </conditionalFormatting>
  <conditionalFormatting sqref="F9">
    <cfRule type="cellIs" dxfId="1474" priority="58" operator="between">
      <formula>8</formula>
      <formula>16</formula>
    </cfRule>
    <cfRule type="cellIs" dxfId="1473" priority="59" operator="between">
      <formula>4</formula>
      <formula>7.99</formula>
    </cfRule>
    <cfRule type="cellIs" dxfId="1472" priority="60" operator="between">
      <formula>1</formula>
      <formula>3.99</formula>
    </cfRule>
  </conditionalFormatting>
  <conditionalFormatting sqref="G9">
    <cfRule type="cellIs" dxfId="1471" priority="55" operator="between">
      <formula>8</formula>
      <formula>16</formula>
    </cfRule>
    <cfRule type="cellIs" dxfId="1470" priority="56" operator="between">
      <formula>4</formula>
      <formula>7.99</formula>
    </cfRule>
    <cfRule type="cellIs" dxfId="1469" priority="57" operator="between">
      <formula>1</formula>
      <formula>3.99</formula>
    </cfRule>
  </conditionalFormatting>
  <conditionalFormatting sqref="F10">
    <cfRule type="cellIs" dxfId="1468" priority="52" operator="between">
      <formula>8</formula>
      <formula>16</formula>
    </cfRule>
    <cfRule type="cellIs" dxfId="1467" priority="53" operator="between">
      <formula>4</formula>
      <formula>7.99</formula>
    </cfRule>
    <cfRule type="cellIs" dxfId="1466" priority="54" operator="between">
      <formula>1</formula>
      <formula>3.99</formula>
    </cfRule>
  </conditionalFormatting>
  <conditionalFormatting sqref="G10">
    <cfRule type="cellIs" dxfId="1465" priority="49" operator="between">
      <formula>8</formula>
      <formula>16</formula>
    </cfRule>
    <cfRule type="cellIs" dxfId="1464" priority="50" operator="between">
      <formula>4</formula>
      <formula>7.99</formula>
    </cfRule>
    <cfRule type="cellIs" dxfId="1463" priority="51" operator="between">
      <formula>1</formula>
      <formula>3.99</formula>
    </cfRule>
  </conditionalFormatting>
  <conditionalFormatting sqref="F11">
    <cfRule type="cellIs" dxfId="1462" priority="46" operator="between">
      <formula>8</formula>
      <formula>16</formula>
    </cfRule>
    <cfRule type="cellIs" dxfId="1461" priority="47" operator="between">
      <formula>4</formula>
      <formula>7.99</formula>
    </cfRule>
    <cfRule type="cellIs" dxfId="1460" priority="48" operator="between">
      <formula>1</formula>
      <formula>3.99</formula>
    </cfRule>
  </conditionalFormatting>
  <conditionalFormatting sqref="G11">
    <cfRule type="cellIs" dxfId="1459" priority="43" operator="between">
      <formula>8</formula>
      <formula>16</formula>
    </cfRule>
    <cfRule type="cellIs" dxfId="1458" priority="44" operator="between">
      <formula>4</formula>
      <formula>7.99</formula>
    </cfRule>
    <cfRule type="cellIs" dxfId="1457" priority="45" operator="between">
      <formula>1</formula>
      <formula>3.99</formula>
    </cfRule>
  </conditionalFormatting>
  <conditionalFormatting sqref="F12">
    <cfRule type="cellIs" dxfId="1456" priority="40" operator="between">
      <formula>8</formula>
      <formula>16</formula>
    </cfRule>
    <cfRule type="cellIs" dxfId="1455" priority="41" operator="between">
      <formula>4</formula>
      <formula>7.99</formula>
    </cfRule>
    <cfRule type="cellIs" dxfId="1454" priority="42" operator="between">
      <formula>1</formula>
      <formula>3.99</formula>
    </cfRule>
  </conditionalFormatting>
  <conditionalFormatting sqref="G12">
    <cfRule type="cellIs" dxfId="1453" priority="37" operator="between">
      <formula>8</formula>
      <formula>16</formula>
    </cfRule>
    <cfRule type="cellIs" dxfId="1452" priority="38" operator="between">
      <formula>4</formula>
      <formula>7.99</formula>
    </cfRule>
    <cfRule type="cellIs" dxfId="1451" priority="39" operator="between">
      <formula>1</formula>
      <formula>3.99</formula>
    </cfRule>
  </conditionalFormatting>
  <conditionalFormatting sqref="F13">
    <cfRule type="cellIs" dxfId="1450" priority="34" operator="between">
      <formula>8</formula>
      <formula>16</formula>
    </cfRule>
    <cfRule type="cellIs" dxfId="1449" priority="35" operator="between">
      <formula>4</formula>
      <formula>7.99</formula>
    </cfRule>
    <cfRule type="cellIs" dxfId="1448" priority="36" operator="between">
      <formula>1</formula>
      <formula>3.99</formula>
    </cfRule>
  </conditionalFormatting>
  <conditionalFormatting sqref="G13">
    <cfRule type="cellIs" dxfId="1447" priority="31" operator="between">
      <formula>8</formula>
      <formula>16</formula>
    </cfRule>
    <cfRule type="cellIs" dxfId="1446" priority="32" operator="between">
      <formula>4</formula>
      <formula>7.99</formula>
    </cfRule>
    <cfRule type="cellIs" dxfId="1445" priority="33" operator="between">
      <formula>1</formula>
      <formula>3.99</formula>
    </cfRule>
  </conditionalFormatting>
  <conditionalFormatting sqref="F14">
    <cfRule type="cellIs" dxfId="1444" priority="28" operator="between">
      <formula>8</formula>
      <formula>16</formula>
    </cfRule>
    <cfRule type="cellIs" dxfId="1443" priority="29" operator="between">
      <formula>4</formula>
      <formula>7.99</formula>
    </cfRule>
    <cfRule type="cellIs" dxfId="1442" priority="30" operator="between">
      <formula>1</formula>
      <formula>3.99</formula>
    </cfRule>
  </conditionalFormatting>
  <conditionalFormatting sqref="G14">
    <cfRule type="cellIs" dxfId="1441" priority="25" operator="between">
      <formula>8</formula>
      <formula>16</formula>
    </cfRule>
    <cfRule type="cellIs" dxfId="1440" priority="26" operator="between">
      <formula>4</formula>
      <formula>7.99</formula>
    </cfRule>
    <cfRule type="cellIs" dxfId="1439" priority="27" operator="between">
      <formula>1</formula>
      <formula>3.99</formula>
    </cfRule>
  </conditionalFormatting>
  <conditionalFormatting sqref="F15">
    <cfRule type="cellIs" dxfId="1438" priority="22" operator="between">
      <formula>8</formula>
      <formula>16</formula>
    </cfRule>
    <cfRule type="cellIs" dxfId="1437" priority="23" operator="between">
      <formula>4</formula>
      <formula>7.99</formula>
    </cfRule>
    <cfRule type="cellIs" dxfId="1436" priority="24" operator="between">
      <formula>1</formula>
      <formula>3.99</formula>
    </cfRule>
  </conditionalFormatting>
  <conditionalFormatting sqref="G15">
    <cfRule type="cellIs" dxfId="1435" priority="19" operator="between">
      <formula>8</formula>
      <formula>16</formula>
    </cfRule>
    <cfRule type="cellIs" dxfId="1434" priority="20" operator="between">
      <formula>4</formula>
      <formula>7.99</formula>
    </cfRule>
    <cfRule type="cellIs" dxfId="1433" priority="21" operator="between">
      <formula>1</formula>
      <formula>3.99</formula>
    </cfRule>
  </conditionalFormatting>
  <conditionalFormatting sqref="F16">
    <cfRule type="cellIs" dxfId="1432" priority="16" operator="between">
      <formula>8</formula>
      <formula>16</formula>
    </cfRule>
    <cfRule type="cellIs" dxfId="1431" priority="17" operator="between">
      <formula>4</formula>
      <formula>7.99</formula>
    </cfRule>
    <cfRule type="cellIs" dxfId="1430" priority="18" operator="between">
      <formula>1</formula>
      <formula>3.99</formula>
    </cfRule>
  </conditionalFormatting>
  <conditionalFormatting sqref="G16">
    <cfRule type="cellIs" dxfId="1429" priority="13" operator="between">
      <formula>8</formula>
      <formula>16</formula>
    </cfRule>
    <cfRule type="cellIs" dxfId="1428" priority="14" operator="between">
      <formula>4</formula>
      <formula>7.99</formula>
    </cfRule>
    <cfRule type="cellIs" dxfId="1427" priority="15" operator="between">
      <formula>1</formula>
      <formula>3.99</formula>
    </cfRule>
  </conditionalFormatting>
  <conditionalFormatting sqref="F17">
    <cfRule type="cellIs" dxfId="1426" priority="10" operator="between">
      <formula>8</formula>
      <formula>16</formula>
    </cfRule>
    <cfRule type="cellIs" dxfId="1425" priority="11" operator="between">
      <formula>4</formula>
      <formula>7.99</formula>
    </cfRule>
    <cfRule type="cellIs" dxfId="1424" priority="12" operator="between">
      <formula>1</formula>
      <formula>3.99</formula>
    </cfRule>
  </conditionalFormatting>
  <conditionalFormatting sqref="G17">
    <cfRule type="cellIs" dxfId="1423" priority="7" operator="between">
      <formula>8</formula>
      <formula>16</formula>
    </cfRule>
    <cfRule type="cellIs" dxfId="1422" priority="8" operator="between">
      <formula>4</formula>
      <formula>7.99</formula>
    </cfRule>
    <cfRule type="cellIs" dxfId="1421" priority="9" operator="between">
      <formula>1</formula>
      <formula>3.99</formula>
    </cfRule>
  </conditionalFormatting>
  <conditionalFormatting sqref="F18:G18">
    <cfRule type="cellIs" dxfId="1420" priority="4" operator="between">
      <formula>8</formula>
      <formula>16</formula>
    </cfRule>
    <cfRule type="cellIs" dxfId="1419" priority="5" operator="between">
      <formula>4</formula>
      <formula>7.99</formula>
    </cfRule>
    <cfRule type="cellIs" dxfId="1418" priority="6" operator="between">
      <formula>1</formula>
      <formula>3.99</formula>
    </cfRule>
  </conditionalFormatting>
  <pageMargins left="0.70866141732283472" right="0.70866141732283472" top="0.74803149606299213" bottom="0.74803149606299213" header="0.31496062992125984" footer="0.31496062992125984"/>
  <pageSetup paperSize="8" scale="91"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W43"/>
  <sheetViews>
    <sheetView topLeftCell="A6" zoomScaleNormal="100" zoomScaleSheetLayoutView="100" workbookViewId="0">
      <selection activeCell="A13" sqref="A13"/>
    </sheetView>
  </sheetViews>
  <sheetFormatPr baseColWidth="10" defaultColWidth="8.5703125" defaultRowHeight="12.75" x14ac:dyDescent="0.2"/>
  <cols>
    <col min="1" max="1" width="12.5703125" style="17" customWidth="1"/>
    <col min="2" max="2" width="64.5703125" style="194" customWidth="1"/>
    <col min="3" max="3" width="13.42578125" style="17" customWidth="1"/>
    <col min="4" max="4" width="15" style="17" customWidth="1"/>
    <col min="5" max="5" width="14.42578125" style="17" customWidth="1"/>
    <col min="6" max="6" width="12.5703125" style="17" customWidth="1"/>
    <col min="7" max="7" width="64.5703125" style="194"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51" style="17" customWidth="1"/>
    <col min="24" max="24" width="12.5703125" style="17" customWidth="1"/>
    <col min="25" max="25" width="13.5703125" style="17" customWidth="1"/>
    <col min="26" max="26" width="41.42578125" style="17" customWidth="1"/>
    <col min="27" max="16384" width="8.5703125" style="17"/>
  </cols>
  <sheetData>
    <row r="1" spans="1:23" ht="12.75" hidden="1" customHeight="1" x14ac:dyDescent="0.2">
      <c r="A1" s="16"/>
      <c r="B1" s="193"/>
      <c r="C1" s="16"/>
      <c r="D1" s="16"/>
      <c r="E1" s="16"/>
      <c r="F1" s="16"/>
      <c r="G1" s="193"/>
      <c r="H1" s="16"/>
      <c r="I1" s="16"/>
      <c r="J1" s="16"/>
      <c r="K1" s="16"/>
      <c r="L1" s="16"/>
      <c r="M1" s="16"/>
      <c r="N1" s="16"/>
      <c r="O1" s="16"/>
      <c r="P1" s="16"/>
      <c r="Q1" s="16"/>
    </row>
    <row r="2" spans="1:23" ht="13.5" thickBot="1" x14ac:dyDescent="0.25">
      <c r="A2" s="16"/>
      <c r="B2" s="193"/>
      <c r="C2" s="16"/>
      <c r="D2" s="16"/>
      <c r="E2" s="16"/>
      <c r="F2" s="16"/>
      <c r="G2" s="193"/>
      <c r="H2" s="16"/>
      <c r="I2" s="16"/>
      <c r="J2" s="16"/>
      <c r="K2" s="16"/>
      <c r="L2" s="16"/>
      <c r="M2" s="16"/>
      <c r="N2" s="16"/>
      <c r="O2" s="16"/>
      <c r="P2" s="16"/>
      <c r="Q2" s="16"/>
    </row>
    <row r="3" spans="1:23" s="19" customFormat="1" ht="15" x14ac:dyDescent="0.2">
      <c r="B3" s="195"/>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127" t="s">
        <v>78</v>
      </c>
      <c r="H4" s="80" t="s">
        <v>118</v>
      </c>
      <c r="I4" s="91" t="s">
        <v>80</v>
      </c>
      <c r="J4" s="20"/>
      <c r="K4" s="20"/>
      <c r="L4" s="27" t="s">
        <v>119</v>
      </c>
      <c r="M4" s="27" t="s">
        <v>120</v>
      </c>
      <c r="N4" s="20"/>
      <c r="O4" s="20"/>
    </row>
    <row r="5" spans="1:23" s="30" customFormat="1" ht="54" customHeight="1" thickBot="1" x14ac:dyDescent="0.25">
      <c r="B5" s="79"/>
      <c r="C5" s="179" t="str">
        <f>'2. Contratación (C)'!A6</f>
        <v>C.R1</v>
      </c>
      <c r="D5" s="180"/>
      <c r="E5" s="181" t="str">
        <f>'2. Contratación (C)'!B6</f>
        <v xml:space="preserve">Limitación de la concurrencia </v>
      </c>
      <c r="F5" s="182"/>
      <c r="G5" s="77" t="str">
        <f>'2. Contratación (C)'!C6</f>
        <v>Manipulación del procedimiento de preparación y/o adjudicación, limitándose el acceso a la contratación pública en condiciones de igualdad y no discriminación a todos los licitadores.</v>
      </c>
      <c r="H5" s="28" t="str">
        <f>'2. Contratación (C)'!D6</f>
        <v>ED/EE</v>
      </c>
      <c r="I5" s="40">
        <f>'2. Contratación (C)'!E6</f>
        <v>0</v>
      </c>
      <c r="J5" s="16"/>
      <c r="K5" s="16"/>
      <c r="L5" s="16"/>
      <c r="M5" s="29" t="s">
        <v>121</v>
      </c>
      <c r="N5" s="16"/>
      <c r="O5" s="16"/>
    </row>
    <row r="6" spans="1:23" x14ac:dyDescent="0.2">
      <c r="A6" s="16"/>
      <c r="B6" s="193"/>
      <c r="C6" s="16"/>
      <c r="D6" s="16"/>
      <c r="E6" s="16"/>
      <c r="F6" s="16"/>
      <c r="G6" s="193"/>
      <c r="H6" s="16"/>
      <c r="I6" s="16"/>
      <c r="J6" s="16"/>
      <c r="K6" s="16"/>
      <c r="L6" s="16"/>
      <c r="M6" s="16"/>
      <c r="N6" s="16"/>
      <c r="O6" s="16"/>
      <c r="P6" s="16"/>
      <c r="Q6" s="16"/>
    </row>
    <row r="7" spans="1:23" x14ac:dyDescent="0.2">
      <c r="A7" s="16"/>
      <c r="B7" s="193"/>
      <c r="C7" s="16"/>
      <c r="D7" s="16"/>
      <c r="E7" s="16"/>
      <c r="F7" s="16"/>
      <c r="G7" s="193"/>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60.5" customHeight="1" x14ac:dyDescent="0.2">
      <c r="A10" s="31" t="s">
        <v>319</v>
      </c>
      <c r="B10" s="61" t="s">
        <v>320</v>
      </c>
      <c r="C10" s="83">
        <v>4</v>
      </c>
      <c r="D10" s="83">
        <v>1</v>
      </c>
      <c r="E10" s="89">
        <f>C10*D10</f>
        <v>4</v>
      </c>
      <c r="F10" s="31" t="s">
        <v>321</v>
      </c>
      <c r="G10" s="63" t="s">
        <v>322</v>
      </c>
      <c r="H10" s="84" t="s">
        <v>116</v>
      </c>
      <c r="I10" s="84" t="s">
        <v>117</v>
      </c>
      <c r="J10" s="83">
        <v>-3</v>
      </c>
      <c r="K10" s="83">
        <v>-3</v>
      </c>
      <c r="L10" s="31">
        <f>IF(ISNUMBER(C10),IF(C10+J10&gt;1,C10+J10,1),"")</f>
        <v>1</v>
      </c>
      <c r="M10" s="31">
        <f>IF(ISNUMBER(D10),IF(D10+K10&gt;1,D10+K10,1),"")</f>
        <v>1</v>
      </c>
      <c r="N10" s="89">
        <f>L10*M10</f>
        <v>1</v>
      </c>
      <c r="O10" s="86"/>
      <c r="P10" s="86"/>
      <c r="Q10" s="86"/>
      <c r="R10" s="83"/>
      <c r="S10" s="83"/>
      <c r="T10" s="31">
        <f>IF(ISNUMBER($L10),IF($L10+R10&gt;1,$L10+R10,1),"")</f>
        <v>1</v>
      </c>
      <c r="U10" s="31">
        <f>IF(ISNUMBER($M10),IF($M10+S10&gt;1,$M10+S10,1),"")</f>
        <v>1</v>
      </c>
      <c r="V10" s="89">
        <f>T10*U10</f>
        <v>1</v>
      </c>
      <c r="W10" s="191" t="s">
        <v>809</v>
      </c>
    </row>
    <row r="11" spans="1:23" ht="170.25" customHeight="1" x14ac:dyDescent="0.2">
      <c r="A11" s="31" t="s">
        <v>323</v>
      </c>
      <c r="B11" s="60" t="s">
        <v>324</v>
      </c>
      <c r="C11" s="83">
        <v>4</v>
      </c>
      <c r="D11" s="83">
        <v>1</v>
      </c>
      <c r="E11" s="89">
        <f t="shared" ref="E11:E16" si="0">C11*D11</f>
        <v>4</v>
      </c>
      <c r="F11" s="31" t="s">
        <v>325</v>
      </c>
      <c r="G11" s="63" t="s">
        <v>326</v>
      </c>
      <c r="H11" s="84" t="s">
        <v>116</v>
      </c>
      <c r="I11" s="84" t="s">
        <v>117</v>
      </c>
      <c r="J11" s="83">
        <v>-3</v>
      </c>
      <c r="K11" s="83">
        <v>-3</v>
      </c>
      <c r="L11" s="31">
        <f t="shared" ref="L11:M16" si="1">IF(ISNUMBER(C11),IF(C11+J11&gt;1,C11+J11,1),"")</f>
        <v>1</v>
      </c>
      <c r="M11" s="31">
        <f t="shared" si="1"/>
        <v>1</v>
      </c>
      <c r="N11" s="89">
        <f t="shared" ref="N11:N16" si="2">L11*M11</f>
        <v>1</v>
      </c>
      <c r="O11" s="86"/>
      <c r="P11" s="86"/>
      <c r="Q11" s="86"/>
      <c r="R11" s="83"/>
      <c r="S11" s="83"/>
      <c r="T11" s="31">
        <f t="shared" ref="T11:T16" si="3">IF(ISNUMBER($L11),IF($L11+R11&gt;1,$L11+R11,1),"")</f>
        <v>1</v>
      </c>
      <c r="U11" s="31">
        <f t="shared" ref="U11:U16" si="4">IF(ISNUMBER($M11),IF($M11+S11&gt;1,$M11+S11,1),"")</f>
        <v>1</v>
      </c>
      <c r="V11" s="89">
        <f t="shared" ref="V11:V16" si="5">T11*U11</f>
        <v>1</v>
      </c>
      <c r="W11" s="191" t="s">
        <v>810</v>
      </c>
    </row>
    <row r="12" spans="1:23" ht="259.5" customHeight="1" x14ac:dyDescent="0.2">
      <c r="A12" s="31" t="s">
        <v>327</v>
      </c>
      <c r="B12" s="60" t="s">
        <v>328</v>
      </c>
      <c r="C12" s="83">
        <v>3</v>
      </c>
      <c r="D12" s="83">
        <v>1</v>
      </c>
      <c r="E12" s="89">
        <f t="shared" si="0"/>
        <v>3</v>
      </c>
      <c r="F12" s="31" t="s">
        <v>329</v>
      </c>
      <c r="G12" s="63" t="s">
        <v>330</v>
      </c>
      <c r="H12" s="84" t="s">
        <v>116</v>
      </c>
      <c r="I12" s="84" t="s">
        <v>117</v>
      </c>
      <c r="J12" s="83">
        <v>-3</v>
      </c>
      <c r="K12" s="83">
        <v>-3</v>
      </c>
      <c r="L12" s="31">
        <f t="shared" si="1"/>
        <v>1</v>
      </c>
      <c r="M12" s="31">
        <f t="shared" si="1"/>
        <v>1</v>
      </c>
      <c r="N12" s="89">
        <f t="shared" si="2"/>
        <v>1</v>
      </c>
      <c r="O12" s="86"/>
      <c r="P12" s="86"/>
      <c r="Q12" s="86"/>
      <c r="R12" s="83"/>
      <c r="S12" s="83"/>
      <c r="T12" s="31">
        <f t="shared" si="3"/>
        <v>1</v>
      </c>
      <c r="U12" s="31">
        <f t="shared" si="4"/>
        <v>1</v>
      </c>
      <c r="V12" s="89">
        <f t="shared" si="5"/>
        <v>1</v>
      </c>
      <c r="W12" s="191" t="s">
        <v>811</v>
      </c>
    </row>
    <row r="13" spans="1:23" ht="276.75" customHeight="1" x14ac:dyDescent="0.2">
      <c r="A13" s="31" t="s">
        <v>331</v>
      </c>
      <c r="B13" s="62" t="s">
        <v>332</v>
      </c>
      <c r="C13" s="83">
        <v>4</v>
      </c>
      <c r="D13" s="83">
        <v>1</v>
      </c>
      <c r="E13" s="89">
        <f t="shared" si="0"/>
        <v>4</v>
      </c>
      <c r="F13" s="31" t="s">
        <v>333</v>
      </c>
      <c r="G13" s="58" t="s">
        <v>334</v>
      </c>
      <c r="H13" s="84" t="s">
        <v>116</v>
      </c>
      <c r="I13" s="84" t="s">
        <v>117</v>
      </c>
      <c r="J13" s="83">
        <v>-4</v>
      </c>
      <c r="K13" s="83">
        <v>-4</v>
      </c>
      <c r="L13" s="31">
        <f t="shared" si="1"/>
        <v>1</v>
      </c>
      <c r="M13" s="31">
        <f t="shared" si="1"/>
        <v>1</v>
      </c>
      <c r="N13" s="89">
        <f t="shared" si="2"/>
        <v>1</v>
      </c>
      <c r="O13" s="86"/>
      <c r="P13" s="86"/>
      <c r="Q13" s="86"/>
      <c r="R13" s="83"/>
      <c r="S13" s="83"/>
      <c r="T13" s="31">
        <f t="shared" si="3"/>
        <v>1</v>
      </c>
      <c r="U13" s="31">
        <f t="shared" si="4"/>
        <v>1</v>
      </c>
      <c r="V13" s="89">
        <f t="shared" si="5"/>
        <v>1</v>
      </c>
      <c r="W13" s="191" t="s">
        <v>812</v>
      </c>
    </row>
    <row r="14" spans="1:23" ht="409.5" customHeight="1" x14ac:dyDescent="0.2">
      <c r="A14" s="31" t="s">
        <v>335</v>
      </c>
      <c r="B14" s="60" t="s">
        <v>336</v>
      </c>
      <c r="C14" s="83">
        <v>4</v>
      </c>
      <c r="D14" s="83">
        <v>1</v>
      </c>
      <c r="E14" s="89">
        <f t="shared" si="0"/>
        <v>4</v>
      </c>
      <c r="F14" s="31" t="s">
        <v>337</v>
      </c>
      <c r="G14" s="57" t="s">
        <v>338</v>
      </c>
      <c r="H14" s="84" t="s">
        <v>116</v>
      </c>
      <c r="I14" s="84" t="s">
        <v>117</v>
      </c>
      <c r="J14" s="83">
        <v>-3</v>
      </c>
      <c r="K14" s="83">
        <v>-3</v>
      </c>
      <c r="L14" s="31">
        <f t="shared" si="1"/>
        <v>1</v>
      </c>
      <c r="M14" s="31">
        <f t="shared" si="1"/>
        <v>1</v>
      </c>
      <c r="N14" s="89">
        <f t="shared" si="2"/>
        <v>1</v>
      </c>
      <c r="O14" s="86"/>
      <c r="P14" s="86"/>
      <c r="Q14" s="86"/>
      <c r="R14" s="83"/>
      <c r="S14" s="83"/>
      <c r="T14" s="31">
        <f t="shared" si="3"/>
        <v>1</v>
      </c>
      <c r="U14" s="31">
        <f t="shared" si="4"/>
        <v>1</v>
      </c>
      <c r="V14" s="89">
        <f t="shared" si="5"/>
        <v>1</v>
      </c>
      <c r="W14" s="191" t="s">
        <v>813</v>
      </c>
    </row>
    <row r="15" spans="1:23" ht="204.75" customHeight="1" x14ac:dyDescent="0.2">
      <c r="A15" s="31" t="s">
        <v>339</v>
      </c>
      <c r="B15" s="51" t="s">
        <v>340</v>
      </c>
      <c r="C15" s="83">
        <v>3</v>
      </c>
      <c r="D15" s="83">
        <v>1</v>
      </c>
      <c r="E15" s="89">
        <f t="shared" si="0"/>
        <v>3</v>
      </c>
      <c r="F15" s="31" t="s">
        <v>341</v>
      </c>
      <c r="G15" s="51" t="s">
        <v>342</v>
      </c>
      <c r="H15" s="84" t="s">
        <v>116</v>
      </c>
      <c r="I15" s="84" t="s">
        <v>117</v>
      </c>
      <c r="J15" s="83">
        <v>-3</v>
      </c>
      <c r="K15" s="83">
        <v>-3</v>
      </c>
      <c r="L15" s="31">
        <f t="shared" si="1"/>
        <v>1</v>
      </c>
      <c r="M15" s="31">
        <f t="shared" si="1"/>
        <v>1</v>
      </c>
      <c r="N15" s="89">
        <f t="shared" si="2"/>
        <v>1</v>
      </c>
      <c r="O15" s="86"/>
      <c r="P15" s="86"/>
      <c r="Q15" s="86"/>
      <c r="R15" s="83"/>
      <c r="S15" s="83"/>
      <c r="T15" s="31">
        <f t="shared" si="3"/>
        <v>1</v>
      </c>
      <c r="U15" s="31">
        <f t="shared" si="4"/>
        <v>1</v>
      </c>
      <c r="V15" s="89">
        <f t="shared" si="5"/>
        <v>1</v>
      </c>
      <c r="W15" s="191" t="s">
        <v>814</v>
      </c>
    </row>
    <row r="16" spans="1:23" ht="221.25" customHeight="1" x14ac:dyDescent="0.2">
      <c r="A16" s="31" t="s">
        <v>343</v>
      </c>
      <c r="B16" s="51" t="s">
        <v>344</v>
      </c>
      <c r="C16" s="84">
        <v>4</v>
      </c>
      <c r="D16" s="83">
        <v>1</v>
      </c>
      <c r="E16" s="89">
        <f t="shared" si="0"/>
        <v>4</v>
      </c>
      <c r="F16" s="31" t="s">
        <v>345</v>
      </c>
      <c r="G16" s="51" t="s">
        <v>346</v>
      </c>
      <c r="H16" s="84" t="s">
        <v>116</v>
      </c>
      <c r="I16" s="84" t="s">
        <v>117</v>
      </c>
      <c r="J16" s="84">
        <v>-3</v>
      </c>
      <c r="K16" s="84">
        <v>-3</v>
      </c>
      <c r="L16" s="31">
        <f t="shared" si="1"/>
        <v>1</v>
      </c>
      <c r="M16" s="31">
        <f t="shared" si="1"/>
        <v>1</v>
      </c>
      <c r="N16" s="89">
        <f t="shared" si="2"/>
        <v>1</v>
      </c>
      <c r="O16" s="86"/>
      <c r="P16" s="86"/>
      <c r="Q16" s="86"/>
      <c r="R16" s="84"/>
      <c r="S16" s="84"/>
      <c r="T16" s="31">
        <f t="shared" si="3"/>
        <v>1</v>
      </c>
      <c r="U16" s="31">
        <f t="shared" si="4"/>
        <v>1</v>
      </c>
      <c r="V16" s="89">
        <f t="shared" si="5"/>
        <v>1</v>
      </c>
      <c r="W16" s="192" t="s">
        <v>815</v>
      </c>
    </row>
    <row r="17" spans="4:22" ht="48" customHeight="1" x14ac:dyDescent="0.2">
      <c r="D17" s="92" t="s">
        <v>178</v>
      </c>
      <c r="E17" s="88">
        <f>ROUND(SUM(E10:E16)/COUNT(C10:C16),2)</f>
        <v>3.71</v>
      </c>
      <c r="M17" s="92" t="s">
        <v>179</v>
      </c>
      <c r="N17" s="88">
        <f>ROUND(SUMIF(N10:N16,"&gt;0",N10:N16)/COUNT(N10:N16),2)</f>
        <v>1</v>
      </c>
      <c r="U17" s="92" t="s">
        <v>180</v>
      </c>
      <c r="V17" s="88">
        <f>ROUND(SUMIF(V10:V16,"&gt;0",V10:V16)/COUNT(V10:V16),2)</f>
        <v>1</v>
      </c>
    </row>
    <row r="40" spans="4:5" x14ac:dyDescent="0.2">
      <c r="D40" s="17">
        <v>1</v>
      </c>
      <c r="E40" s="17">
        <v>-1</v>
      </c>
    </row>
    <row r="41" spans="4:5" x14ac:dyDescent="0.2">
      <c r="D41" s="17">
        <v>2</v>
      </c>
      <c r="E41" s="17">
        <v>-2</v>
      </c>
    </row>
    <row r="42" spans="4:5" x14ac:dyDescent="0.2">
      <c r="D42" s="17">
        <v>3</v>
      </c>
      <c r="E42" s="17">
        <v>-3</v>
      </c>
    </row>
    <row r="43" spans="4:5" x14ac:dyDescent="0.2">
      <c r="D43" s="17">
        <v>4</v>
      </c>
      <c r="E43"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6 N10:N16 V10:V16">
    <cfRule type="cellIs" dxfId="421" priority="18" operator="between">
      <formula>8</formula>
      <formula>16</formula>
    </cfRule>
    <cfRule type="cellIs" dxfId="420" priority="19" operator="between">
      <formula>4</formula>
      <formula>7.99</formula>
    </cfRule>
    <cfRule type="cellIs" dxfId="419" priority="20" operator="between">
      <formula>1</formula>
      <formula>3.99</formula>
    </cfRule>
  </conditionalFormatting>
  <conditionalFormatting sqref="F10:F16">
    <cfRule type="cellIs" dxfId="418" priority="15" operator="between">
      <formula>11</formula>
      <formula>25</formula>
    </cfRule>
    <cfRule type="cellIs" dxfId="417" priority="16" operator="between">
      <formula>6</formula>
      <formula>10</formula>
    </cfRule>
    <cfRule type="cellIs" dxfId="416" priority="17" operator="between">
      <formula>0</formula>
      <formula>5</formula>
    </cfRule>
  </conditionalFormatting>
  <conditionalFormatting sqref="H10:H16">
    <cfRule type="containsText" dxfId="415" priority="13" operator="containsText" text="Sí">
      <formula>NOT(ISERROR(SEARCH("Sí",H10)))</formula>
    </cfRule>
    <cfRule type="containsText" dxfId="414" priority="14" operator="containsText" text="No">
      <formula>NOT(ISERROR(SEARCH("No",H10)))</formula>
    </cfRule>
  </conditionalFormatting>
  <conditionalFormatting sqref="I10:I16">
    <cfRule type="containsText" dxfId="413" priority="10" operator="containsText" text="Bajo">
      <formula>NOT(ISERROR(SEARCH("Bajo",I10)))</formula>
    </cfRule>
    <cfRule type="containsText" dxfId="412" priority="11" operator="containsText" text="Medio">
      <formula>NOT(ISERROR(SEARCH("Medio",I10)))</formula>
    </cfRule>
    <cfRule type="containsText" dxfId="411" priority="12" operator="containsText" text="Alto">
      <formula>NOT(ISERROR(SEARCH("Alto",I10)))</formula>
    </cfRule>
  </conditionalFormatting>
  <conditionalFormatting sqref="E17">
    <cfRule type="cellIs" dxfId="410" priority="7" operator="between">
      <formula>8</formula>
      <formula>16</formula>
    </cfRule>
    <cfRule type="cellIs" dxfId="409" priority="8" operator="between">
      <formula>4</formula>
      <formula>7.99</formula>
    </cfRule>
    <cfRule type="cellIs" dxfId="408" priority="9" operator="between">
      <formula>1</formula>
      <formula>3.99</formula>
    </cfRule>
  </conditionalFormatting>
  <conditionalFormatting sqref="N17">
    <cfRule type="cellIs" dxfId="407" priority="4" operator="between">
      <formula>8</formula>
      <formula>16</formula>
    </cfRule>
    <cfRule type="cellIs" dxfId="406" priority="5" operator="between">
      <formula>4</formula>
      <formula>7.99</formula>
    </cfRule>
    <cfRule type="cellIs" dxfId="405" priority="6" operator="between">
      <formula>1</formula>
      <formula>3.99</formula>
    </cfRule>
  </conditionalFormatting>
  <conditionalFormatting sqref="V17">
    <cfRule type="cellIs" dxfId="404" priority="1" operator="between">
      <formula>8</formula>
      <formula>16</formula>
    </cfRule>
    <cfRule type="cellIs" dxfId="403" priority="2" operator="between">
      <formula>4</formula>
      <formula>7.99</formula>
    </cfRule>
    <cfRule type="cellIs" dxfId="402" priority="3" operator="between">
      <formula>1</formula>
      <formula>3.99</formula>
    </cfRule>
  </conditionalFormatting>
  <dataValidations count="4">
    <dataValidation type="list" allowBlank="1" showInputMessage="1" showErrorMessage="1" sqref="R10:S16 J10:K16" xr:uid="{4565BA5E-2DC2-4848-B211-FD41BA94C999}">
      <formula1>negative</formula1>
    </dataValidation>
    <dataValidation type="list" allowBlank="1" showInputMessage="1" showErrorMessage="1" sqref="C10:D16" xr:uid="{37DDE805-72D5-49D4-B71B-86EEE0B4B495}">
      <formula1>positive</formula1>
    </dataValidation>
    <dataValidation type="list" allowBlank="1" showInputMessage="1" showErrorMessage="1" sqref="H10:H16" xr:uid="{D3689681-7DB3-4ABF-A707-B5D9B11E4200}">
      <formula1>$L$3:$L$4</formula1>
    </dataValidation>
    <dataValidation type="list" allowBlank="1" showInputMessage="1" showErrorMessage="1" sqref="I10:I16" xr:uid="{EFC65A11-821D-4D53-B30C-BDD6327D30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W43"/>
  <sheetViews>
    <sheetView topLeftCell="A10" zoomScaleNormal="100" zoomScaleSheetLayoutView="100" workbookViewId="0">
      <selection activeCell="O14" sqref="A14:XFD14"/>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76.425781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(C)'!A7</f>
        <v>C.R2</v>
      </c>
      <c r="D5" s="180"/>
      <c r="E5" s="181" t="str">
        <f>'2. Contratación (C)'!B7</f>
        <v>Prácticas colusorias en las ofertas</v>
      </c>
      <c r="F5" s="182"/>
      <c r="G5" s="77"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28">
        <f>'2. Contratación (C)'!D7</f>
        <v>0</v>
      </c>
      <c r="I5" s="40">
        <f>'2. Contratación (C)'!E7</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255" customHeight="1" x14ac:dyDescent="0.2">
      <c r="A10" s="31" t="s">
        <v>347</v>
      </c>
      <c r="B10" s="75" t="s">
        <v>348</v>
      </c>
      <c r="C10" s="83">
        <v>4</v>
      </c>
      <c r="D10" s="83">
        <v>1</v>
      </c>
      <c r="E10" s="89">
        <f>C10*D10</f>
        <v>4</v>
      </c>
      <c r="F10" s="31" t="s">
        <v>349</v>
      </c>
      <c r="G10" s="63" t="s">
        <v>350</v>
      </c>
      <c r="H10" s="84" t="s">
        <v>116</v>
      </c>
      <c r="I10" s="84" t="s">
        <v>117</v>
      </c>
      <c r="J10" s="83">
        <v>-3</v>
      </c>
      <c r="K10" s="83">
        <v>-3</v>
      </c>
      <c r="L10" s="31">
        <f t="shared" ref="L10:M16"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816</v>
      </c>
    </row>
    <row r="11" spans="1:23" ht="189" customHeight="1" x14ac:dyDescent="0.2">
      <c r="A11" s="31" t="s">
        <v>351</v>
      </c>
      <c r="B11" s="60" t="s">
        <v>352</v>
      </c>
      <c r="C11" s="83">
        <v>4</v>
      </c>
      <c r="D11" s="83">
        <v>1</v>
      </c>
      <c r="E11" s="89">
        <f t="shared" ref="E11:E16" si="1">C11*D11</f>
        <v>4</v>
      </c>
      <c r="F11" s="31" t="s">
        <v>353</v>
      </c>
      <c r="G11" s="63" t="s">
        <v>354</v>
      </c>
      <c r="H11" s="84" t="s">
        <v>116</v>
      </c>
      <c r="I11" s="84" t="s">
        <v>117</v>
      </c>
      <c r="J11" s="83">
        <v>-3</v>
      </c>
      <c r="K11" s="83">
        <v>-3</v>
      </c>
      <c r="L11" s="31">
        <f t="shared" si="0"/>
        <v>1</v>
      </c>
      <c r="M11" s="31">
        <f t="shared" si="0"/>
        <v>1</v>
      </c>
      <c r="N11" s="89">
        <f t="shared" ref="N11:N16" si="2">L11*M11</f>
        <v>1</v>
      </c>
      <c r="O11" s="86"/>
      <c r="P11" s="86"/>
      <c r="Q11" s="86"/>
      <c r="R11" s="83"/>
      <c r="S11" s="83"/>
      <c r="T11" s="31">
        <f t="shared" ref="T11:T16" si="3">IF(ISNUMBER($L11),IF($L11+R11&gt;1,$L11+R11,1),"")</f>
        <v>1</v>
      </c>
      <c r="U11" s="31">
        <f t="shared" ref="U11:U16" si="4">IF(ISNUMBER($M11),IF($M11+S11&gt;1,$M11+S11,1),"")</f>
        <v>1</v>
      </c>
      <c r="V11" s="89">
        <f t="shared" ref="V11:V16" si="5">T11*U11</f>
        <v>1</v>
      </c>
      <c r="W11" s="191" t="s">
        <v>817</v>
      </c>
    </row>
    <row r="12" spans="1:23" ht="174.75" customHeight="1" x14ac:dyDescent="0.2">
      <c r="A12" s="31" t="s">
        <v>355</v>
      </c>
      <c r="B12" s="76" t="s">
        <v>356</v>
      </c>
      <c r="C12" s="83">
        <v>4</v>
      </c>
      <c r="D12" s="83">
        <v>1</v>
      </c>
      <c r="E12" s="89">
        <f t="shared" si="1"/>
        <v>4</v>
      </c>
      <c r="F12" s="31" t="s">
        <v>357</v>
      </c>
      <c r="G12" s="64" t="s">
        <v>358</v>
      </c>
      <c r="H12" s="84" t="s">
        <v>116</v>
      </c>
      <c r="I12" s="84" t="s">
        <v>117</v>
      </c>
      <c r="J12" s="83">
        <v>-3</v>
      </c>
      <c r="K12" s="83">
        <v>-3</v>
      </c>
      <c r="L12" s="31">
        <f t="shared" si="0"/>
        <v>1</v>
      </c>
      <c r="M12" s="31">
        <f t="shared" si="0"/>
        <v>1</v>
      </c>
      <c r="N12" s="89">
        <f t="shared" si="2"/>
        <v>1</v>
      </c>
      <c r="O12" s="86"/>
      <c r="P12" s="86"/>
      <c r="Q12" s="86"/>
      <c r="R12" s="83"/>
      <c r="S12" s="83"/>
      <c r="T12" s="31">
        <f t="shared" si="3"/>
        <v>1</v>
      </c>
      <c r="U12" s="31">
        <f t="shared" si="4"/>
        <v>1</v>
      </c>
      <c r="V12" s="89">
        <f t="shared" si="5"/>
        <v>1</v>
      </c>
      <c r="W12" s="191" t="s">
        <v>818</v>
      </c>
    </row>
    <row r="13" spans="1:23" ht="150.75" customHeight="1" x14ac:dyDescent="0.2">
      <c r="A13" s="31" t="s">
        <v>359</v>
      </c>
      <c r="B13" s="60" t="s">
        <v>360</v>
      </c>
      <c r="C13" s="83">
        <v>4</v>
      </c>
      <c r="D13" s="83">
        <v>1</v>
      </c>
      <c r="E13" s="89">
        <f t="shared" si="1"/>
        <v>4</v>
      </c>
      <c r="F13" s="31" t="s">
        <v>361</v>
      </c>
      <c r="G13" s="57" t="s">
        <v>362</v>
      </c>
      <c r="H13" s="84" t="s">
        <v>116</v>
      </c>
      <c r="I13" s="84" t="s">
        <v>117</v>
      </c>
      <c r="J13" s="83">
        <v>-3</v>
      </c>
      <c r="K13" s="83">
        <v>-3</v>
      </c>
      <c r="L13" s="31">
        <f t="shared" si="0"/>
        <v>1</v>
      </c>
      <c r="M13" s="31">
        <f t="shared" si="0"/>
        <v>1</v>
      </c>
      <c r="N13" s="89">
        <f t="shared" si="2"/>
        <v>1</v>
      </c>
      <c r="O13" s="86"/>
      <c r="P13" s="86"/>
      <c r="Q13" s="86"/>
      <c r="R13" s="83"/>
      <c r="S13" s="83"/>
      <c r="T13" s="31">
        <f t="shared" si="3"/>
        <v>1</v>
      </c>
      <c r="U13" s="31">
        <f t="shared" si="4"/>
        <v>1</v>
      </c>
      <c r="V13" s="89">
        <f t="shared" si="5"/>
        <v>1</v>
      </c>
      <c r="W13" s="191" t="s">
        <v>819</v>
      </c>
    </row>
    <row r="14" spans="1:23" ht="140.25" customHeight="1" x14ac:dyDescent="0.2">
      <c r="A14" s="31" t="s">
        <v>363</v>
      </c>
      <c r="B14" s="60" t="s">
        <v>364</v>
      </c>
      <c r="C14" s="83">
        <v>4</v>
      </c>
      <c r="D14" s="83">
        <v>1</v>
      </c>
      <c r="E14" s="89">
        <f t="shared" si="1"/>
        <v>4</v>
      </c>
      <c r="F14" s="31" t="s">
        <v>365</v>
      </c>
      <c r="G14" s="57" t="s">
        <v>366</v>
      </c>
      <c r="H14" s="84" t="s">
        <v>116</v>
      </c>
      <c r="I14" s="84" t="s">
        <v>117</v>
      </c>
      <c r="J14" s="83">
        <v>-2</v>
      </c>
      <c r="K14" s="83">
        <v>-2</v>
      </c>
      <c r="L14" s="31">
        <f t="shared" si="0"/>
        <v>2</v>
      </c>
      <c r="M14" s="31">
        <f t="shared" si="0"/>
        <v>1</v>
      </c>
      <c r="N14" s="89">
        <f t="shared" si="2"/>
        <v>2</v>
      </c>
      <c r="O14" s="86"/>
      <c r="P14" s="86"/>
      <c r="Q14" s="86"/>
      <c r="R14" s="83"/>
      <c r="S14" s="83"/>
      <c r="T14" s="31">
        <f t="shared" si="3"/>
        <v>2</v>
      </c>
      <c r="U14" s="31">
        <f t="shared" si="4"/>
        <v>1</v>
      </c>
      <c r="V14" s="89">
        <f t="shared" si="5"/>
        <v>2</v>
      </c>
      <c r="W14" s="192" t="s">
        <v>820</v>
      </c>
    </row>
    <row r="15" spans="1:23" ht="175.5" customHeight="1" x14ac:dyDescent="0.2">
      <c r="A15" s="31" t="s">
        <v>367</v>
      </c>
      <c r="B15" s="60" t="s">
        <v>368</v>
      </c>
      <c r="C15" s="83">
        <v>3</v>
      </c>
      <c r="D15" s="83">
        <v>1</v>
      </c>
      <c r="E15" s="89">
        <f t="shared" si="1"/>
        <v>3</v>
      </c>
      <c r="F15" s="31" t="s">
        <v>369</v>
      </c>
      <c r="G15" s="57" t="s">
        <v>370</v>
      </c>
      <c r="H15" s="84" t="s">
        <v>116</v>
      </c>
      <c r="I15" s="84" t="s">
        <v>117</v>
      </c>
      <c r="J15" s="83">
        <v>-2</v>
      </c>
      <c r="K15" s="83">
        <v>-2</v>
      </c>
      <c r="L15" s="31">
        <f t="shared" si="0"/>
        <v>1</v>
      </c>
      <c r="M15" s="31">
        <f t="shared" si="0"/>
        <v>1</v>
      </c>
      <c r="N15" s="89">
        <f t="shared" si="2"/>
        <v>1</v>
      </c>
      <c r="O15" s="86"/>
      <c r="P15" s="86"/>
      <c r="Q15" s="86"/>
      <c r="R15" s="83"/>
      <c r="S15" s="83"/>
      <c r="T15" s="31">
        <f t="shared" si="3"/>
        <v>1</v>
      </c>
      <c r="U15" s="31">
        <f t="shared" si="4"/>
        <v>1</v>
      </c>
      <c r="V15" s="89">
        <f t="shared" si="5"/>
        <v>1</v>
      </c>
      <c r="W15" s="191" t="s">
        <v>821</v>
      </c>
    </row>
    <row r="16" spans="1:23" ht="168.75" customHeight="1" x14ac:dyDescent="0.2">
      <c r="A16" s="31" t="s">
        <v>371</v>
      </c>
      <c r="B16" s="60" t="s">
        <v>372</v>
      </c>
      <c r="C16" s="84">
        <v>3</v>
      </c>
      <c r="D16" s="83">
        <v>1</v>
      </c>
      <c r="E16" s="89">
        <f t="shared" si="1"/>
        <v>3</v>
      </c>
      <c r="F16" s="31" t="s">
        <v>373</v>
      </c>
      <c r="G16" s="57" t="s">
        <v>374</v>
      </c>
      <c r="H16" s="84" t="s">
        <v>116</v>
      </c>
      <c r="I16" s="84" t="s">
        <v>117</v>
      </c>
      <c r="J16" s="84">
        <v>-1</v>
      </c>
      <c r="K16" s="84">
        <v>-1</v>
      </c>
      <c r="L16" s="31">
        <f t="shared" si="0"/>
        <v>2</v>
      </c>
      <c r="M16" s="31">
        <f t="shared" si="0"/>
        <v>1</v>
      </c>
      <c r="N16" s="89">
        <f t="shared" si="2"/>
        <v>2</v>
      </c>
      <c r="O16" s="86"/>
      <c r="P16" s="86"/>
      <c r="Q16" s="86"/>
      <c r="R16" s="84"/>
      <c r="S16" s="84"/>
      <c r="T16" s="31">
        <f t="shared" si="3"/>
        <v>2</v>
      </c>
      <c r="U16" s="31">
        <f t="shared" si="4"/>
        <v>1</v>
      </c>
      <c r="V16" s="89">
        <f t="shared" si="5"/>
        <v>2</v>
      </c>
      <c r="W16" s="191" t="s">
        <v>822</v>
      </c>
    </row>
    <row r="17" spans="4:22" ht="48" customHeight="1" x14ac:dyDescent="0.2">
      <c r="D17" s="92" t="s">
        <v>178</v>
      </c>
      <c r="E17" s="88">
        <f>ROUND(SUM(E10:E16)/COUNT(C10:C16),2)</f>
        <v>3.71</v>
      </c>
      <c r="M17" s="92" t="s">
        <v>179</v>
      </c>
      <c r="N17" s="88">
        <f>ROUND(SUMIF(N10:N16,"&gt;0",N10:N16)/COUNT(N10:N16),2)</f>
        <v>1.29</v>
      </c>
      <c r="U17" s="92" t="s">
        <v>180</v>
      </c>
      <c r="V17" s="88">
        <f>ROUND(SUMIF(V10:V16,"&gt;0",V10:V16)/COUNT(V10:V16),2)</f>
        <v>1.29</v>
      </c>
    </row>
    <row r="40" spans="4:5" x14ac:dyDescent="0.2">
      <c r="D40" s="17">
        <v>1</v>
      </c>
      <c r="E40" s="17">
        <v>-1</v>
      </c>
    </row>
    <row r="41" spans="4:5" x14ac:dyDescent="0.2">
      <c r="D41" s="17">
        <v>2</v>
      </c>
      <c r="E41" s="17">
        <v>-2</v>
      </c>
    </row>
    <row r="42" spans="4:5" x14ac:dyDescent="0.2">
      <c r="D42" s="17">
        <v>3</v>
      </c>
      <c r="E42" s="17">
        <v>-3</v>
      </c>
    </row>
    <row r="43" spans="4:5" x14ac:dyDescent="0.2">
      <c r="D43" s="17">
        <v>4</v>
      </c>
      <c r="E43"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6">
    <cfRule type="cellIs" dxfId="375" priority="24" operator="between">
      <formula>8</formula>
      <formula>16</formula>
    </cfRule>
    <cfRule type="cellIs" dxfId="374" priority="25" operator="between">
      <formula>4</formula>
      <formula>7.99</formula>
    </cfRule>
    <cfRule type="cellIs" dxfId="373" priority="26" operator="between">
      <formula>1</formula>
      <formula>3.99</formula>
    </cfRule>
  </conditionalFormatting>
  <conditionalFormatting sqref="F10:F16">
    <cfRule type="cellIs" dxfId="372" priority="21" operator="between">
      <formula>11</formula>
      <formula>25</formula>
    </cfRule>
    <cfRule type="cellIs" dxfId="371" priority="22" operator="between">
      <formula>6</formula>
      <formula>10</formula>
    </cfRule>
    <cfRule type="cellIs" dxfId="370" priority="23" operator="between">
      <formula>0</formula>
      <formula>5</formula>
    </cfRule>
  </conditionalFormatting>
  <conditionalFormatting sqref="H10:H16">
    <cfRule type="containsText" dxfId="369" priority="19" operator="containsText" text="Sí">
      <formula>NOT(ISERROR(SEARCH("Sí",H10)))</formula>
    </cfRule>
    <cfRule type="containsText" dxfId="368" priority="20" operator="containsText" text="No">
      <formula>NOT(ISERROR(SEARCH("No",H10)))</formula>
    </cfRule>
  </conditionalFormatting>
  <conditionalFormatting sqref="I10:I16">
    <cfRule type="containsText" dxfId="367" priority="16" operator="containsText" text="Bajo">
      <formula>NOT(ISERROR(SEARCH("Bajo",I10)))</formula>
    </cfRule>
    <cfRule type="containsText" dxfId="366" priority="17" operator="containsText" text="Medio">
      <formula>NOT(ISERROR(SEARCH("Medio",I10)))</formula>
    </cfRule>
    <cfRule type="containsText" dxfId="365" priority="18" operator="containsText" text="Alto">
      <formula>NOT(ISERROR(SEARCH("Alto",I10)))</formula>
    </cfRule>
  </conditionalFormatting>
  <conditionalFormatting sqref="E17">
    <cfRule type="cellIs" dxfId="364" priority="13" operator="between">
      <formula>8</formula>
      <formula>16</formula>
    </cfRule>
    <cfRule type="cellIs" dxfId="363" priority="14" operator="between">
      <formula>4</formula>
      <formula>7.99</formula>
    </cfRule>
    <cfRule type="cellIs" dxfId="362" priority="15" operator="between">
      <formula>1</formula>
      <formula>3.99</formula>
    </cfRule>
  </conditionalFormatting>
  <conditionalFormatting sqref="N10:N16">
    <cfRule type="cellIs" dxfId="361" priority="10" operator="between">
      <formula>8</formula>
      <formula>16</formula>
    </cfRule>
    <cfRule type="cellIs" dxfId="360" priority="11" operator="between">
      <formula>4</formula>
      <formula>7.99</formula>
    </cfRule>
    <cfRule type="cellIs" dxfId="359" priority="12" operator="between">
      <formula>1</formula>
      <formula>3.99</formula>
    </cfRule>
  </conditionalFormatting>
  <conditionalFormatting sqref="N17">
    <cfRule type="cellIs" dxfId="358" priority="7" operator="between">
      <formula>8</formula>
      <formula>16</formula>
    </cfRule>
    <cfRule type="cellIs" dxfId="357" priority="8" operator="between">
      <formula>4</formula>
      <formula>7.99</formula>
    </cfRule>
    <cfRule type="cellIs" dxfId="356" priority="9" operator="between">
      <formula>1</formula>
      <formula>3.99</formula>
    </cfRule>
  </conditionalFormatting>
  <conditionalFormatting sqref="V10:V16">
    <cfRule type="cellIs" dxfId="355" priority="4" operator="between">
      <formula>8</formula>
      <formula>16</formula>
    </cfRule>
    <cfRule type="cellIs" dxfId="354" priority="5" operator="between">
      <formula>4</formula>
      <formula>7.99</formula>
    </cfRule>
    <cfRule type="cellIs" dxfId="353" priority="6" operator="between">
      <formula>1</formula>
      <formula>3.99</formula>
    </cfRule>
  </conditionalFormatting>
  <conditionalFormatting sqref="V17">
    <cfRule type="cellIs" dxfId="352" priority="1" operator="between">
      <formula>8</formula>
      <formula>16</formula>
    </cfRule>
    <cfRule type="cellIs" dxfId="351" priority="2" operator="between">
      <formula>4</formula>
      <formula>7.99</formula>
    </cfRule>
    <cfRule type="cellIs" dxfId="350" priority="3" operator="between">
      <formula>1</formula>
      <formula>3.99</formula>
    </cfRule>
  </conditionalFormatting>
  <dataValidations count="4">
    <dataValidation type="list" allowBlank="1" showInputMessage="1" showErrorMessage="1" sqref="R10:S16 J10:K16" xr:uid="{6396B671-7FEF-45E0-AF2E-56C4A6FAAC03}">
      <formula1>negative</formula1>
    </dataValidation>
    <dataValidation type="list" allowBlank="1" showInputMessage="1" showErrorMessage="1" sqref="C10:D16" xr:uid="{8124B0C7-1733-44F4-8148-68C175716661}">
      <formula1>positive</formula1>
    </dataValidation>
    <dataValidation type="list" allowBlank="1" showInputMessage="1" showErrorMessage="1" sqref="H10:H16" xr:uid="{225A3FC5-CACC-4467-B90A-23C7E8789C6E}">
      <formula1>$L$3:$L$4</formula1>
    </dataValidation>
    <dataValidation type="list" allowBlank="1" showInputMessage="1" showErrorMessage="1" sqref="I10:I16" xr:uid="{084D2B14-03F7-4BD8-93EF-69DFE6239F9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A1:W47"/>
  <sheetViews>
    <sheetView topLeftCell="C20" zoomScaleNormal="100" zoomScaleSheetLayoutView="115" workbookViewId="0">
      <selection activeCell="Z11" sqref="Z11"/>
    </sheetView>
  </sheetViews>
  <sheetFormatPr baseColWidth="10" defaultColWidth="8.5703125" defaultRowHeight="12.75" x14ac:dyDescent="0.2"/>
  <cols>
    <col min="1" max="1" width="12.5703125" style="17" customWidth="1"/>
    <col min="2" max="2" width="64.5703125" style="201" bestFit="1" customWidth="1"/>
    <col min="3" max="3" width="13.42578125" style="17" customWidth="1"/>
    <col min="4" max="4" width="14.140625" style="17" customWidth="1"/>
    <col min="5" max="5" width="14.8554687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60"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99"/>
      <c r="C1" s="16"/>
      <c r="D1" s="16"/>
      <c r="E1" s="16"/>
      <c r="F1" s="16"/>
      <c r="G1" s="16"/>
      <c r="H1" s="16"/>
      <c r="I1" s="16"/>
      <c r="J1" s="16"/>
      <c r="K1" s="16"/>
      <c r="L1" s="16"/>
      <c r="M1" s="16"/>
      <c r="N1" s="16"/>
      <c r="O1" s="16"/>
      <c r="P1" s="16"/>
      <c r="Q1" s="16"/>
    </row>
    <row r="2" spans="1:23" ht="13.5" thickBot="1" x14ac:dyDescent="0.25">
      <c r="A2" s="16"/>
      <c r="B2" s="199"/>
      <c r="C2" s="16"/>
      <c r="D2" s="16"/>
      <c r="E2" s="16"/>
      <c r="F2" s="16"/>
      <c r="G2" s="16"/>
      <c r="H2" s="16"/>
      <c r="I2" s="16"/>
      <c r="J2" s="16"/>
      <c r="K2" s="16"/>
      <c r="L2" s="16"/>
      <c r="M2" s="16"/>
      <c r="N2" s="16"/>
      <c r="O2" s="16"/>
      <c r="P2" s="16"/>
      <c r="Q2" s="16"/>
    </row>
    <row r="3" spans="1:23" s="19" customFormat="1" ht="15" x14ac:dyDescent="0.2">
      <c r="B3" s="200"/>
      <c r="C3" s="161" t="s">
        <v>74</v>
      </c>
      <c r="D3" s="162"/>
      <c r="E3" s="163"/>
      <c r="F3" s="163"/>
      <c r="G3" s="163"/>
      <c r="H3" s="163"/>
      <c r="I3" s="164"/>
      <c r="J3" s="18"/>
      <c r="K3" s="18"/>
      <c r="L3" s="27" t="s">
        <v>116</v>
      </c>
      <c r="M3" s="27" t="s">
        <v>117</v>
      </c>
      <c r="N3" s="18"/>
      <c r="O3" s="18"/>
    </row>
    <row r="4" spans="1:23" s="21" customFormat="1" ht="24.75" x14ac:dyDescent="0.25">
      <c r="B4" s="196"/>
      <c r="C4" s="165" t="s">
        <v>76</v>
      </c>
      <c r="D4" s="166"/>
      <c r="E4" s="169" t="s">
        <v>77</v>
      </c>
      <c r="F4" s="170"/>
      <c r="G4" s="90" t="s">
        <v>78</v>
      </c>
      <c r="H4" s="80" t="s">
        <v>118</v>
      </c>
      <c r="I4" s="91" t="s">
        <v>80</v>
      </c>
      <c r="J4" s="20"/>
      <c r="K4" s="20"/>
      <c r="L4" s="27" t="s">
        <v>119</v>
      </c>
      <c r="M4" s="27" t="s">
        <v>120</v>
      </c>
      <c r="N4" s="20"/>
      <c r="O4" s="20"/>
    </row>
    <row r="5" spans="1:23" s="30" customFormat="1" ht="48.75" thickBot="1" x14ac:dyDescent="0.25">
      <c r="B5" s="197"/>
      <c r="C5" s="179" t="str">
        <f>'2. Contratación (C)'!A8</f>
        <v>C.R3</v>
      </c>
      <c r="D5" s="180"/>
      <c r="E5" s="181" t="str">
        <f>'2. Contratación (C)'!B8</f>
        <v>Conflicto de interés</v>
      </c>
      <c r="F5" s="182"/>
      <c r="G5" s="77"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28">
        <f>'2. Contratación (C)'!D8</f>
        <v>0</v>
      </c>
      <c r="I5" s="40">
        <f>'2. Contratación (C)'!E8</f>
        <v>0</v>
      </c>
      <c r="J5" s="16"/>
      <c r="K5" s="16"/>
      <c r="L5" s="16"/>
      <c r="M5" s="29" t="s">
        <v>121</v>
      </c>
      <c r="N5" s="16"/>
      <c r="O5" s="16"/>
    </row>
    <row r="6" spans="1:23" x14ac:dyDescent="0.2">
      <c r="A6" s="16"/>
      <c r="B6" s="199"/>
      <c r="C6" s="16"/>
      <c r="D6" s="16"/>
      <c r="E6" s="16"/>
      <c r="F6" s="16"/>
      <c r="G6" s="16"/>
      <c r="H6" s="16"/>
      <c r="I6" s="16"/>
      <c r="J6" s="16"/>
      <c r="K6" s="16"/>
      <c r="L6" s="16"/>
      <c r="M6" s="16"/>
      <c r="N6" s="16"/>
      <c r="O6" s="16"/>
      <c r="P6" s="16"/>
      <c r="Q6" s="16"/>
    </row>
    <row r="7" spans="1:23" x14ac:dyDescent="0.2">
      <c r="A7" s="16"/>
      <c r="B7" s="199"/>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95.75" customHeight="1" x14ac:dyDescent="0.2">
      <c r="A10" s="31" t="s">
        <v>375</v>
      </c>
      <c r="B10" s="61" t="s">
        <v>376</v>
      </c>
      <c r="C10" s="83">
        <v>3</v>
      </c>
      <c r="D10" s="83">
        <v>1</v>
      </c>
      <c r="E10" s="89">
        <f>C10*D10</f>
        <v>3</v>
      </c>
      <c r="F10" s="31" t="s">
        <v>377</v>
      </c>
      <c r="G10" s="64" t="s">
        <v>378</v>
      </c>
      <c r="H10" s="84" t="s">
        <v>116</v>
      </c>
      <c r="I10" s="84" t="s">
        <v>117</v>
      </c>
      <c r="J10" s="83">
        <v>-2</v>
      </c>
      <c r="K10" s="83">
        <v>-2</v>
      </c>
      <c r="L10" s="31">
        <f t="shared" ref="L10:M20"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823</v>
      </c>
    </row>
    <row r="11" spans="1:23" ht="219" customHeight="1" x14ac:dyDescent="0.2">
      <c r="A11" s="31" t="s">
        <v>379</v>
      </c>
      <c r="B11" s="60" t="s">
        <v>380</v>
      </c>
      <c r="C11" s="83">
        <v>4</v>
      </c>
      <c r="D11" s="83">
        <v>1</v>
      </c>
      <c r="E11" s="89">
        <f t="shared" ref="E11:E20" si="1">C11*D11</f>
        <v>4</v>
      </c>
      <c r="F11" s="31" t="s">
        <v>381</v>
      </c>
      <c r="G11" s="63" t="s">
        <v>382</v>
      </c>
      <c r="H11" s="84" t="s">
        <v>116</v>
      </c>
      <c r="I11" s="84" t="s">
        <v>117</v>
      </c>
      <c r="J11" s="83">
        <v>-3</v>
      </c>
      <c r="K11" s="83">
        <v>-3</v>
      </c>
      <c r="L11" s="31">
        <f t="shared" si="0"/>
        <v>1</v>
      </c>
      <c r="M11" s="31">
        <f t="shared" si="0"/>
        <v>1</v>
      </c>
      <c r="N11" s="89">
        <f t="shared" ref="N11:N20" si="2">L11*M11</f>
        <v>1</v>
      </c>
      <c r="O11" s="86"/>
      <c r="P11" s="86"/>
      <c r="Q11" s="86"/>
      <c r="R11" s="83"/>
      <c r="S11" s="83"/>
      <c r="T11" s="31">
        <f t="shared" ref="T11:T20" si="3">IF(ISNUMBER($L11),IF($L11+R11&gt;1,$L11+R11,1),"")</f>
        <v>1</v>
      </c>
      <c r="U11" s="31">
        <f t="shared" ref="U11:U20" si="4">IF(ISNUMBER($M11),IF($M11+S11&gt;1,$M11+S11,1),"")</f>
        <v>1</v>
      </c>
      <c r="V11" s="89">
        <f t="shared" ref="V11:V20" si="5">T11*U11</f>
        <v>1</v>
      </c>
      <c r="W11" s="191" t="s">
        <v>824</v>
      </c>
    </row>
    <row r="12" spans="1:23" ht="228.75" customHeight="1" x14ac:dyDescent="0.2">
      <c r="A12" s="31" t="s">
        <v>383</v>
      </c>
      <c r="B12" s="62" t="s">
        <v>384</v>
      </c>
      <c r="C12" s="83">
        <v>4</v>
      </c>
      <c r="D12" s="83">
        <v>1</v>
      </c>
      <c r="E12" s="89">
        <f t="shared" si="1"/>
        <v>4</v>
      </c>
      <c r="F12" s="31" t="s">
        <v>385</v>
      </c>
      <c r="G12" s="63" t="s">
        <v>382</v>
      </c>
      <c r="H12" s="84" t="s">
        <v>116</v>
      </c>
      <c r="I12" s="84" t="s">
        <v>117</v>
      </c>
      <c r="J12" s="83">
        <v>-3</v>
      </c>
      <c r="K12" s="83">
        <v>-3</v>
      </c>
      <c r="L12" s="31">
        <f t="shared" si="0"/>
        <v>1</v>
      </c>
      <c r="M12" s="31">
        <f t="shared" si="0"/>
        <v>1</v>
      </c>
      <c r="N12" s="89">
        <f t="shared" si="2"/>
        <v>1</v>
      </c>
      <c r="O12" s="86"/>
      <c r="P12" s="86"/>
      <c r="Q12" s="86"/>
      <c r="R12" s="83"/>
      <c r="S12" s="83"/>
      <c r="T12" s="31">
        <f t="shared" si="3"/>
        <v>1</v>
      </c>
      <c r="U12" s="31">
        <f t="shared" si="4"/>
        <v>1</v>
      </c>
      <c r="V12" s="89">
        <f t="shared" si="5"/>
        <v>1</v>
      </c>
      <c r="W12" s="192" t="s">
        <v>825</v>
      </c>
    </row>
    <row r="13" spans="1:23" ht="300.75" customHeight="1" x14ac:dyDescent="0.2">
      <c r="A13" s="31" t="s">
        <v>386</v>
      </c>
      <c r="B13" s="60" t="s">
        <v>387</v>
      </c>
      <c r="C13" s="83">
        <v>4</v>
      </c>
      <c r="D13" s="83">
        <v>1</v>
      </c>
      <c r="E13" s="89">
        <f t="shared" si="1"/>
        <v>4</v>
      </c>
      <c r="F13" s="31" t="s">
        <v>388</v>
      </c>
      <c r="G13" s="118" t="s">
        <v>389</v>
      </c>
      <c r="H13" s="84" t="s">
        <v>116</v>
      </c>
      <c r="I13" s="84" t="s">
        <v>117</v>
      </c>
      <c r="J13" s="83">
        <v>-3</v>
      </c>
      <c r="K13" s="83">
        <v>-3</v>
      </c>
      <c r="L13" s="31">
        <f t="shared" si="0"/>
        <v>1</v>
      </c>
      <c r="M13" s="31">
        <f t="shared" si="0"/>
        <v>1</v>
      </c>
      <c r="N13" s="89">
        <f t="shared" si="2"/>
        <v>1</v>
      </c>
      <c r="O13" s="86"/>
      <c r="P13" s="86"/>
      <c r="Q13" s="86"/>
      <c r="R13" s="83"/>
      <c r="S13" s="83"/>
      <c r="T13" s="31">
        <f t="shared" si="3"/>
        <v>1</v>
      </c>
      <c r="U13" s="31">
        <f t="shared" si="4"/>
        <v>1</v>
      </c>
      <c r="V13" s="89">
        <f t="shared" si="5"/>
        <v>1</v>
      </c>
      <c r="W13" s="191" t="s">
        <v>826</v>
      </c>
    </row>
    <row r="14" spans="1:23" ht="255.75" customHeight="1" x14ac:dyDescent="0.2">
      <c r="A14" s="31" t="s">
        <v>390</v>
      </c>
      <c r="B14" s="198" t="s">
        <v>391</v>
      </c>
      <c r="C14" s="83">
        <v>3</v>
      </c>
      <c r="D14" s="83">
        <v>1</v>
      </c>
      <c r="E14" s="89">
        <f t="shared" si="1"/>
        <v>3</v>
      </c>
      <c r="F14" s="31" t="s">
        <v>392</v>
      </c>
      <c r="G14" s="118" t="s">
        <v>393</v>
      </c>
      <c r="H14" s="84" t="s">
        <v>116</v>
      </c>
      <c r="I14" s="84" t="s">
        <v>117</v>
      </c>
      <c r="J14" s="83">
        <v>-3</v>
      </c>
      <c r="K14" s="83">
        <v>-3</v>
      </c>
      <c r="L14" s="31">
        <f t="shared" si="0"/>
        <v>1</v>
      </c>
      <c r="M14" s="31">
        <f t="shared" si="0"/>
        <v>1</v>
      </c>
      <c r="N14" s="89">
        <f t="shared" si="2"/>
        <v>1</v>
      </c>
      <c r="O14" s="86"/>
      <c r="P14" s="86"/>
      <c r="Q14" s="86"/>
      <c r="R14" s="83"/>
      <c r="S14" s="83"/>
      <c r="T14" s="31">
        <f t="shared" si="3"/>
        <v>1</v>
      </c>
      <c r="U14" s="31">
        <f t="shared" si="4"/>
        <v>1</v>
      </c>
      <c r="V14" s="89">
        <f t="shared" si="5"/>
        <v>1</v>
      </c>
      <c r="W14" s="191" t="s">
        <v>827</v>
      </c>
    </row>
    <row r="15" spans="1:23" ht="199.5" customHeight="1" x14ac:dyDescent="0.2">
      <c r="A15" s="31" t="s">
        <v>394</v>
      </c>
      <c r="B15" s="62" t="s">
        <v>395</v>
      </c>
      <c r="C15" s="83">
        <v>4</v>
      </c>
      <c r="D15" s="83">
        <v>1</v>
      </c>
      <c r="E15" s="89">
        <f t="shared" si="1"/>
        <v>4</v>
      </c>
      <c r="F15" s="31" t="s">
        <v>396</v>
      </c>
      <c r="G15" s="118" t="s">
        <v>397</v>
      </c>
      <c r="H15" s="84" t="s">
        <v>116</v>
      </c>
      <c r="I15" s="84" t="s">
        <v>117</v>
      </c>
      <c r="J15" s="83">
        <v>-3</v>
      </c>
      <c r="K15" s="83">
        <v>-3</v>
      </c>
      <c r="L15" s="31">
        <f t="shared" si="0"/>
        <v>1</v>
      </c>
      <c r="M15" s="31">
        <f t="shared" si="0"/>
        <v>1</v>
      </c>
      <c r="N15" s="89">
        <f t="shared" si="2"/>
        <v>1</v>
      </c>
      <c r="O15" s="86"/>
      <c r="P15" s="86"/>
      <c r="Q15" s="86"/>
      <c r="R15" s="83"/>
      <c r="S15" s="83"/>
      <c r="T15" s="31">
        <f t="shared" si="3"/>
        <v>1</v>
      </c>
      <c r="U15" s="31">
        <f t="shared" si="4"/>
        <v>1</v>
      </c>
      <c r="V15" s="89">
        <f t="shared" si="5"/>
        <v>1</v>
      </c>
      <c r="W15" s="191" t="s">
        <v>828</v>
      </c>
    </row>
    <row r="16" spans="1:23" ht="198.75" customHeight="1" x14ac:dyDescent="0.2">
      <c r="A16" s="31" t="s">
        <v>398</v>
      </c>
      <c r="B16" s="60" t="s">
        <v>399</v>
      </c>
      <c r="C16" s="83">
        <v>3</v>
      </c>
      <c r="D16" s="83">
        <v>1</v>
      </c>
      <c r="E16" s="89">
        <f t="shared" si="1"/>
        <v>3</v>
      </c>
      <c r="F16" s="31" t="s">
        <v>400</v>
      </c>
      <c r="G16" s="118" t="s">
        <v>401</v>
      </c>
      <c r="H16" s="84" t="s">
        <v>116</v>
      </c>
      <c r="I16" s="84" t="s">
        <v>117</v>
      </c>
      <c r="J16" s="83">
        <v>-2</v>
      </c>
      <c r="K16" s="83">
        <v>-2</v>
      </c>
      <c r="L16" s="31">
        <f t="shared" si="0"/>
        <v>1</v>
      </c>
      <c r="M16" s="31">
        <f t="shared" si="0"/>
        <v>1</v>
      </c>
      <c r="N16" s="89">
        <f t="shared" si="2"/>
        <v>1</v>
      </c>
      <c r="O16" s="86"/>
      <c r="P16" s="86"/>
      <c r="Q16" s="86"/>
      <c r="R16" s="83"/>
      <c r="S16" s="83"/>
      <c r="T16" s="31">
        <f t="shared" si="3"/>
        <v>1</v>
      </c>
      <c r="U16" s="31">
        <f t="shared" si="4"/>
        <v>1</v>
      </c>
      <c r="V16" s="89">
        <f t="shared" si="5"/>
        <v>1</v>
      </c>
      <c r="W16" s="191" t="s">
        <v>829</v>
      </c>
    </row>
    <row r="17" spans="1:23" ht="205.5" customHeight="1" x14ac:dyDescent="0.2">
      <c r="A17" s="31" t="s">
        <v>402</v>
      </c>
      <c r="B17" s="62" t="s">
        <v>403</v>
      </c>
      <c r="C17" s="83">
        <v>4</v>
      </c>
      <c r="D17" s="83">
        <v>1</v>
      </c>
      <c r="E17" s="89">
        <f t="shared" si="1"/>
        <v>4</v>
      </c>
      <c r="F17" s="31" t="s">
        <v>404</v>
      </c>
      <c r="G17" s="118" t="s">
        <v>405</v>
      </c>
      <c r="H17" s="84" t="s">
        <v>116</v>
      </c>
      <c r="I17" s="84" t="s">
        <v>117</v>
      </c>
      <c r="J17" s="83">
        <v>-3</v>
      </c>
      <c r="K17" s="83">
        <v>-3</v>
      </c>
      <c r="L17" s="31">
        <f t="shared" si="0"/>
        <v>1</v>
      </c>
      <c r="M17" s="31">
        <f t="shared" si="0"/>
        <v>1</v>
      </c>
      <c r="N17" s="89">
        <f t="shared" si="2"/>
        <v>1</v>
      </c>
      <c r="O17" s="86"/>
      <c r="P17" s="86"/>
      <c r="Q17" s="86"/>
      <c r="R17" s="83"/>
      <c r="S17" s="83"/>
      <c r="T17" s="31">
        <f t="shared" si="3"/>
        <v>1</v>
      </c>
      <c r="U17" s="31">
        <f t="shared" si="4"/>
        <v>1</v>
      </c>
      <c r="V17" s="89">
        <f t="shared" si="5"/>
        <v>1</v>
      </c>
      <c r="W17" s="191" t="s">
        <v>830</v>
      </c>
    </row>
    <row r="18" spans="1:23" ht="215.25" customHeight="1" x14ac:dyDescent="0.2">
      <c r="A18" s="31" t="s">
        <v>406</v>
      </c>
      <c r="B18" s="60" t="s">
        <v>407</v>
      </c>
      <c r="C18" s="83">
        <v>3</v>
      </c>
      <c r="D18" s="83">
        <v>1</v>
      </c>
      <c r="E18" s="89">
        <f t="shared" si="1"/>
        <v>3</v>
      </c>
      <c r="F18" s="31" t="s">
        <v>408</v>
      </c>
      <c r="G18" s="118" t="s">
        <v>409</v>
      </c>
      <c r="H18" s="84" t="s">
        <v>116</v>
      </c>
      <c r="I18" s="84" t="s">
        <v>117</v>
      </c>
      <c r="J18" s="83">
        <v>-1</v>
      </c>
      <c r="K18" s="83">
        <v>-1</v>
      </c>
      <c r="L18" s="31">
        <f t="shared" si="0"/>
        <v>2</v>
      </c>
      <c r="M18" s="31">
        <f t="shared" si="0"/>
        <v>1</v>
      </c>
      <c r="N18" s="89">
        <f t="shared" si="2"/>
        <v>2</v>
      </c>
      <c r="O18" s="86"/>
      <c r="P18" s="86"/>
      <c r="Q18" s="86"/>
      <c r="R18" s="83"/>
      <c r="S18" s="83"/>
      <c r="T18" s="31">
        <f t="shared" si="3"/>
        <v>2</v>
      </c>
      <c r="U18" s="31">
        <f t="shared" si="4"/>
        <v>1</v>
      </c>
      <c r="V18" s="89">
        <f t="shared" si="5"/>
        <v>2</v>
      </c>
      <c r="W18" s="191" t="s">
        <v>831</v>
      </c>
    </row>
    <row r="19" spans="1:23" ht="202.5" customHeight="1" x14ac:dyDescent="0.2">
      <c r="A19" s="31" t="s">
        <v>410</v>
      </c>
      <c r="B19" s="198" t="s">
        <v>411</v>
      </c>
      <c r="C19" s="83">
        <v>4</v>
      </c>
      <c r="D19" s="83">
        <v>1</v>
      </c>
      <c r="E19" s="89">
        <f>C19*D19</f>
        <v>4</v>
      </c>
      <c r="F19" s="31" t="s">
        <v>412</v>
      </c>
      <c r="G19" s="63" t="s">
        <v>413</v>
      </c>
      <c r="H19" s="84" t="s">
        <v>116</v>
      </c>
      <c r="I19" s="84" t="s">
        <v>117</v>
      </c>
      <c r="J19" s="83">
        <v>-1</v>
      </c>
      <c r="K19" s="83">
        <v>-1</v>
      </c>
      <c r="L19" s="31">
        <f t="shared" si="0"/>
        <v>3</v>
      </c>
      <c r="M19" s="31">
        <f t="shared" si="0"/>
        <v>1</v>
      </c>
      <c r="N19" s="89">
        <f t="shared" si="2"/>
        <v>3</v>
      </c>
      <c r="O19" s="86"/>
      <c r="P19" s="86"/>
      <c r="Q19" s="86"/>
      <c r="R19" s="83"/>
      <c r="S19" s="83"/>
      <c r="T19" s="31">
        <f t="shared" si="3"/>
        <v>3</v>
      </c>
      <c r="U19" s="31">
        <f t="shared" si="4"/>
        <v>1</v>
      </c>
      <c r="V19" s="89">
        <f t="shared" si="5"/>
        <v>3</v>
      </c>
      <c r="W19" s="191" t="s">
        <v>832</v>
      </c>
    </row>
    <row r="20" spans="1:23" ht="176.25" customHeight="1" x14ac:dyDescent="0.2">
      <c r="A20" s="31" t="s">
        <v>414</v>
      </c>
      <c r="B20" s="198" t="s">
        <v>415</v>
      </c>
      <c r="C20" s="84">
        <v>4</v>
      </c>
      <c r="D20" s="83">
        <v>1</v>
      </c>
      <c r="E20" s="89">
        <f t="shared" si="1"/>
        <v>4</v>
      </c>
      <c r="F20" s="31" t="s">
        <v>416</v>
      </c>
      <c r="G20" s="63" t="s">
        <v>417</v>
      </c>
      <c r="H20" s="84" t="s">
        <v>116</v>
      </c>
      <c r="I20" s="84" t="s">
        <v>117</v>
      </c>
      <c r="J20" s="84">
        <v>-3</v>
      </c>
      <c r="K20" s="84">
        <v>-3</v>
      </c>
      <c r="L20" s="31">
        <f t="shared" si="0"/>
        <v>1</v>
      </c>
      <c r="M20" s="31">
        <f t="shared" si="0"/>
        <v>1</v>
      </c>
      <c r="N20" s="89">
        <f t="shared" si="2"/>
        <v>1</v>
      </c>
      <c r="O20" s="86"/>
      <c r="P20" s="86"/>
      <c r="Q20" s="86"/>
      <c r="R20" s="84"/>
      <c r="S20" s="84"/>
      <c r="T20" s="31">
        <f t="shared" si="3"/>
        <v>1</v>
      </c>
      <c r="U20" s="31">
        <f t="shared" si="4"/>
        <v>1</v>
      </c>
      <c r="V20" s="89">
        <f t="shared" si="5"/>
        <v>1</v>
      </c>
      <c r="W20" s="191" t="s">
        <v>833</v>
      </c>
    </row>
    <row r="21" spans="1:23" ht="48" customHeight="1" x14ac:dyDescent="0.2">
      <c r="D21" s="92" t="s">
        <v>178</v>
      </c>
      <c r="E21" s="88">
        <f>ROUND(SUM(E10:E20)/COUNT(C10:C20),2)</f>
        <v>3.64</v>
      </c>
      <c r="M21" s="92" t="s">
        <v>179</v>
      </c>
      <c r="N21" s="88">
        <f>ROUND(SUMIF(N10:N20,"&gt;0",N10:N20)/COUNT(N10:N20),2)</f>
        <v>1.27</v>
      </c>
      <c r="U21" s="92" t="s">
        <v>180</v>
      </c>
      <c r="V21" s="88">
        <f>ROUND(SUMIF(V10:V20,"&gt;0",V10:V20)/COUNT(V10:V20),2)</f>
        <v>1.27</v>
      </c>
    </row>
    <row r="44" spans="4:5" x14ac:dyDescent="0.2">
      <c r="D44" s="17">
        <v>1</v>
      </c>
      <c r="E44" s="17">
        <v>-1</v>
      </c>
    </row>
    <row r="45" spans="4:5" x14ac:dyDescent="0.2">
      <c r="D45" s="17">
        <v>2</v>
      </c>
      <c r="E45" s="17">
        <v>-2</v>
      </c>
    </row>
    <row r="46" spans="4:5" x14ac:dyDescent="0.2">
      <c r="D46" s="17">
        <v>3</v>
      </c>
      <c r="E46" s="17">
        <v>-3</v>
      </c>
    </row>
    <row r="47" spans="4:5" x14ac:dyDescent="0.2">
      <c r="D47" s="17">
        <v>4</v>
      </c>
      <c r="E47"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303" priority="44" operator="between">
      <formula>8</formula>
      <formula>16</formula>
    </cfRule>
    <cfRule type="cellIs" dxfId="302" priority="45" operator="between">
      <formula>4</formula>
      <formula>7.99</formula>
    </cfRule>
    <cfRule type="cellIs" dxfId="301" priority="46" operator="between">
      <formula>1</formula>
      <formula>3.99</formula>
    </cfRule>
  </conditionalFormatting>
  <conditionalFormatting sqref="F10:F20">
    <cfRule type="cellIs" dxfId="300" priority="41" operator="between">
      <formula>11</formula>
      <formula>25</formula>
    </cfRule>
    <cfRule type="cellIs" dxfId="299" priority="42" operator="between">
      <formula>6</formula>
      <formula>10</formula>
    </cfRule>
    <cfRule type="cellIs" dxfId="298" priority="43" operator="between">
      <formula>0</formula>
      <formula>5</formula>
    </cfRule>
  </conditionalFormatting>
  <conditionalFormatting sqref="H10:H14 H16:H17">
    <cfRule type="containsText" dxfId="297" priority="39" operator="containsText" text="Sí">
      <formula>NOT(ISERROR(SEARCH("Sí",H10)))</formula>
    </cfRule>
    <cfRule type="containsText" dxfId="296" priority="40" operator="containsText" text="No">
      <formula>NOT(ISERROR(SEARCH("No",H10)))</formula>
    </cfRule>
  </conditionalFormatting>
  <conditionalFormatting sqref="I10:I14 I16:I17">
    <cfRule type="containsText" dxfId="295" priority="36" operator="containsText" text="Bajo">
      <formula>NOT(ISERROR(SEARCH("Bajo",I10)))</formula>
    </cfRule>
    <cfRule type="containsText" dxfId="294" priority="37" operator="containsText" text="Medio">
      <formula>NOT(ISERROR(SEARCH("Medio",I10)))</formula>
    </cfRule>
    <cfRule type="containsText" dxfId="293" priority="38" operator="containsText" text="Alto">
      <formula>NOT(ISERROR(SEARCH("Alto",I10)))</formula>
    </cfRule>
  </conditionalFormatting>
  <conditionalFormatting sqref="E21">
    <cfRule type="cellIs" dxfId="292" priority="33" operator="between">
      <formula>8</formula>
      <formula>16</formula>
    </cfRule>
    <cfRule type="cellIs" dxfId="291" priority="34" operator="between">
      <formula>4</formula>
      <formula>7.99</formula>
    </cfRule>
    <cfRule type="cellIs" dxfId="290" priority="35" operator="between">
      <formula>1</formula>
      <formula>3.99</formula>
    </cfRule>
  </conditionalFormatting>
  <conditionalFormatting sqref="N10:N20">
    <cfRule type="cellIs" dxfId="289" priority="30" operator="between">
      <formula>8</formula>
      <formula>16</formula>
    </cfRule>
    <cfRule type="cellIs" dxfId="288" priority="31" operator="between">
      <formula>4</formula>
      <formula>7.99</formula>
    </cfRule>
    <cfRule type="cellIs" dxfId="287" priority="32" operator="between">
      <formula>1</formula>
      <formula>3.99</formula>
    </cfRule>
  </conditionalFormatting>
  <conditionalFormatting sqref="N21">
    <cfRule type="cellIs" dxfId="286" priority="27" operator="between">
      <formula>8</formula>
      <formula>16</formula>
    </cfRule>
    <cfRule type="cellIs" dxfId="285" priority="28" operator="between">
      <formula>4</formula>
      <formula>7.99</formula>
    </cfRule>
    <cfRule type="cellIs" dxfId="284" priority="29" operator="between">
      <formula>1</formula>
      <formula>3.99</formula>
    </cfRule>
  </conditionalFormatting>
  <conditionalFormatting sqref="V10:V20">
    <cfRule type="cellIs" dxfId="283" priority="24" operator="between">
      <formula>8</formula>
      <formula>16</formula>
    </cfRule>
    <cfRule type="cellIs" dxfId="282" priority="25" operator="between">
      <formula>4</formula>
      <formula>7.99</formula>
    </cfRule>
    <cfRule type="cellIs" dxfId="281" priority="26" operator="between">
      <formula>1</formula>
      <formula>3.99</formula>
    </cfRule>
  </conditionalFormatting>
  <conditionalFormatting sqref="V21">
    <cfRule type="cellIs" dxfId="280" priority="21" operator="between">
      <formula>8</formula>
      <formula>16</formula>
    </cfRule>
    <cfRule type="cellIs" dxfId="279" priority="22" operator="between">
      <formula>4</formula>
      <formula>7.99</formula>
    </cfRule>
    <cfRule type="cellIs" dxfId="278" priority="23" operator="between">
      <formula>1</formula>
      <formula>3.99</formula>
    </cfRule>
  </conditionalFormatting>
  <conditionalFormatting sqref="H15">
    <cfRule type="containsText" dxfId="277" priority="19" operator="containsText" text="Sí">
      <formula>NOT(ISERROR(SEARCH("Sí",H15)))</formula>
    </cfRule>
    <cfRule type="containsText" dxfId="276" priority="20" operator="containsText" text="No">
      <formula>NOT(ISERROR(SEARCH("No",H15)))</formula>
    </cfRule>
  </conditionalFormatting>
  <conditionalFormatting sqref="I15">
    <cfRule type="containsText" dxfId="275" priority="16" operator="containsText" text="Bajo">
      <formula>NOT(ISERROR(SEARCH("Bajo",I15)))</formula>
    </cfRule>
    <cfRule type="containsText" dxfId="274" priority="17" operator="containsText" text="Medio">
      <formula>NOT(ISERROR(SEARCH("Medio",I15)))</formula>
    </cfRule>
    <cfRule type="containsText" dxfId="273" priority="18" operator="containsText" text="Alto">
      <formula>NOT(ISERROR(SEARCH("Alto",I15)))</formula>
    </cfRule>
  </conditionalFormatting>
  <conditionalFormatting sqref="H18">
    <cfRule type="containsText" dxfId="272" priority="14" operator="containsText" text="Sí">
      <formula>NOT(ISERROR(SEARCH("Sí",H18)))</formula>
    </cfRule>
    <cfRule type="containsText" dxfId="271" priority="15" operator="containsText" text="No">
      <formula>NOT(ISERROR(SEARCH("No",H18)))</formula>
    </cfRule>
  </conditionalFormatting>
  <conditionalFormatting sqref="I18">
    <cfRule type="containsText" dxfId="270" priority="11" operator="containsText" text="Bajo">
      <formula>NOT(ISERROR(SEARCH("Bajo",I18)))</formula>
    </cfRule>
    <cfRule type="containsText" dxfId="269" priority="12" operator="containsText" text="Medio">
      <formula>NOT(ISERROR(SEARCH("Medio",I18)))</formula>
    </cfRule>
    <cfRule type="containsText" dxfId="268" priority="13" operator="containsText" text="Alto">
      <formula>NOT(ISERROR(SEARCH("Alto",I18)))</formula>
    </cfRule>
  </conditionalFormatting>
  <conditionalFormatting sqref="H19">
    <cfRule type="containsText" dxfId="267" priority="9" operator="containsText" text="Sí">
      <formula>NOT(ISERROR(SEARCH("Sí",H19)))</formula>
    </cfRule>
    <cfRule type="containsText" dxfId="266" priority="10" operator="containsText" text="No">
      <formula>NOT(ISERROR(SEARCH("No",H19)))</formula>
    </cfRule>
  </conditionalFormatting>
  <conditionalFormatting sqref="I19">
    <cfRule type="containsText" dxfId="265" priority="6" operator="containsText" text="Bajo">
      <formula>NOT(ISERROR(SEARCH("Bajo",I19)))</formula>
    </cfRule>
    <cfRule type="containsText" dxfId="264" priority="7" operator="containsText" text="Medio">
      <formula>NOT(ISERROR(SEARCH("Medio",I19)))</formula>
    </cfRule>
    <cfRule type="containsText" dxfId="263" priority="8" operator="containsText" text="Alto">
      <formula>NOT(ISERROR(SEARCH("Alto",I19)))</formula>
    </cfRule>
  </conditionalFormatting>
  <conditionalFormatting sqref="H20">
    <cfRule type="containsText" dxfId="262" priority="4" operator="containsText" text="Sí">
      <formula>NOT(ISERROR(SEARCH("Sí",H20)))</formula>
    </cfRule>
    <cfRule type="containsText" dxfId="261" priority="5" operator="containsText" text="No">
      <formula>NOT(ISERROR(SEARCH("No",H20)))</formula>
    </cfRule>
  </conditionalFormatting>
  <conditionalFormatting sqref="I20">
    <cfRule type="containsText" dxfId="260" priority="1" operator="containsText" text="Bajo">
      <formula>NOT(ISERROR(SEARCH("Bajo",I20)))</formula>
    </cfRule>
    <cfRule type="containsText" dxfId="259" priority="2" operator="containsText" text="Medio">
      <formula>NOT(ISERROR(SEARCH("Medio",I20)))</formula>
    </cfRule>
    <cfRule type="containsText" dxfId="258" priority="3" operator="containsText" text="Alto">
      <formula>NOT(ISERROR(SEARCH("Alto",I20)))</formula>
    </cfRule>
  </conditionalFormatting>
  <dataValidations count="4">
    <dataValidation type="list" allowBlank="1" showInputMessage="1" showErrorMessage="1" sqref="R10:S20 J10:K20" xr:uid="{EF36A35E-1924-4AF3-A33A-3EDB9F397345}">
      <formula1>negative</formula1>
    </dataValidation>
    <dataValidation type="list" allowBlank="1" showInputMessage="1" showErrorMessage="1" sqref="C10:D20" xr:uid="{43806818-AA90-4EBA-A4A7-914554384215}">
      <formula1>positive</formula1>
    </dataValidation>
    <dataValidation type="list" allowBlank="1" showInputMessage="1" showErrorMessage="1" sqref="H10:H20" xr:uid="{DA173FB0-7D48-4293-92EF-38EB6E961FA6}">
      <formula1>$L$3:$L$4</formula1>
    </dataValidation>
    <dataValidation type="list" allowBlank="1" showInputMessage="1" showErrorMessage="1" sqref="I10:I20" xr:uid="{E3736315-58BD-4889-A187-9527B37648EF}">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1:W46"/>
  <sheetViews>
    <sheetView topLeftCell="O17" zoomScaleNormal="100" zoomScaleSheetLayoutView="100" workbookViewId="0">
      <selection activeCell="S19" sqref="S19"/>
    </sheetView>
  </sheetViews>
  <sheetFormatPr baseColWidth="10" defaultColWidth="8.5703125" defaultRowHeight="12.75" x14ac:dyDescent="0.2"/>
  <cols>
    <col min="1" max="1" width="12.5703125" style="17" customWidth="1"/>
    <col min="2" max="2" width="64.5703125" style="17" customWidth="1"/>
    <col min="3" max="5" width="15.5703125" style="17" customWidth="1"/>
    <col min="6" max="6" width="12.5703125" style="17" customWidth="1"/>
    <col min="7" max="7" width="64.5703125" style="194"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64.1406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93"/>
      <c r="H1" s="16"/>
      <c r="I1" s="16"/>
      <c r="J1" s="16"/>
      <c r="K1" s="16"/>
      <c r="L1" s="16"/>
      <c r="M1" s="16"/>
      <c r="N1" s="16"/>
      <c r="O1" s="16"/>
      <c r="P1" s="16"/>
      <c r="Q1" s="16"/>
    </row>
    <row r="2" spans="1:23" ht="13.5" thickBot="1" x14ac:dyDescent="0.25">
      <c r="A2" s="16"/>
      <c r="B2" s="16"/>
      <c r="C2" s="16"/>
      <c r="D2" s="16"/>
      <c r="E2" s="16"/>
      <c r="F2" s="16"/>
      <c r="G2" s="193"/>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127" t="s">
        <v>78</v>
      </c>
      <c r="H4" s="80" t="s">
        <v>118</v>
      </c>
      <c r="I4" s="91" t="s">
        <v>80</v>
      </c>
      <c r="J4" s="20"/>
      <c r="K4" s="20"/>
      <c r="L4" s="27" t="s">
        <v>119</v>
      </c>
      <c r="M4" s="27" t="s">
        <v>120</v>
      </c>
      <c r="N4" s="20"/>
      <c r="O4" s="20"/>
    </row>
    <row r="5" spans="1:23" s="30" customFormat="1" ht="54" customHeight="1" thickBot="1" x14ac:dyDescent="0.25">
      <c r="B5" s="79"/>
      <c r="C5" s="179" t="str">
        <f>'2. Contratación (C)'!A9</f>
        <v>C.R4</v>
      </c>
      <c r="D5" s="180"/>
      <c r="E5" s="181" t="str">
        <f>'2. Contratación (C)'!B9</f>
        <v xml:space="preserve">Manipulación en la valoración técnica o económica de las ofertas presentadas </v>
      </c>
      <c r="F5" s="182"/>
      <c r="G5" s="77" t="str">
        <f>'2. Contratación (C)'!C9</f>
        <v>Manipulación del procedimiento de contratación en favor de un licitante o en detrimento de otro o varios.</v>
      </c>
      <c r="H5" s="28">
        <f>'2. Contratación (C)'!D9</f>
        <v>0</v>
      </c>
      <c r="I5" s="40">
        <f>'2. Contratación (C)'!E9</f>
        <v>0</v>
      </c>
      <c r="J5" s="16"/>
      <c r="K5" s="16"/>
      <c r="L5" s="16"/>
      <c r="M5" s="29" t="s">
        <v>121</v>
      </c>
      <c r="N5" s="16"/>
      <c r="O5" s="16"/>
    </row>
    <row r="6" spans="1:23" x14ac:dyDescent="0.2">
      <c r="A6" s="16"/>
      <c r="B6" s="16"/>
      <c r="C6" s="16"/>
      <c r="D6" s="16"/>
      <c r="E6" s="16"/>
      <c r="F6" s="16"/>
      <c r="G6" s="193"/>
      <c r="H6" s="16"/>
      <c r="I6" s="16"/>
      <c r="J6" s="16"/>
      <c r="K6" s="16"/>
      <c r="L6" s="16"/>
      <c r="M6" s="16"/>
      <c r="N6" s="16"/>
      <c r="O6" s="16"/>
      <c r="P6" s="16"/>
      <c r="Q6" s="16"/>
    </row>
    <row r="7" spans="1:23" x14ac:dyDescent="0.2">
      <c r="A7" s="16"/>
      <c r="B7" s="16"/>
      <c r="C7" s="16"/>
      <c r="D7" s="16"/>
      <c r="E7" s="16"/>
      <c r="F7" s="16"/>
      <c r="G7" s="193"/>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74" customHeight="1" x14ac:dyDescent="0.2">
      <c r="A10" s="31" t="s">
        <v>418</v>
      </c>
      <c r="B10" s="60" t="s">
        <v>419</v>
      </c>
      <c r="C10" s="83">
        <v>4</v>
      </c>
      <c r="D10" s="83">
        <v>1</v>
      </c>
      <c r="E10" s="89">
        <f>C10*D10</f>
        <v>4</v>
      </c>
      <c r="F10" s="31" t="s">
        <v>420</v>
      </c>
      <c r="G10" s="65" t="s">
        <v>421</v>
      </c>
      <c r="H10" s="84" t="s">
        <v>116</v>
      </c>
      <c r="I10" s="84" t="s">
        <v>117</v>
      </c>
      <c r="J10" s="84">
        <v>-3</v>
      </c>
      <c r="K10" s="84">
        <v>-3</v>
      </c>
      <c r="L10" s="31">
        <f t="shared" ref="L10:M19"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834</v>
      </c>
    </row>
    <row r="11" spans="1:23" ht="150.75" customHeight="1" x14ac:dyDescent="0.2">
      <c r="A11" s="31" t="s">
        <v>422</v>
      </c>
      <c r="B11" s="66" t="s">
        <v>423</v>
      </c>
      <c r="C11" s="83">
        <v>4</v>
      </c>
      <c r="D11" s="83">
        <v>1</v>
      </c>
      <c r="E11" s="89">
        <f t="shared" ref="E11:E19" si="1">C11*D11</f>
        <v>4</v>
      </c>
      <c r="F11" s="31" t="s">
        <v>424</v>
      </c>
      <c r="G11" s="65" t="s">
        <v>425</v>
      </c>
      <c r="H11" s="84" t="s">
        <v>116</v>
      </c>
      <c r="I11" s="84" t="s">
        <v>117</v>
      </c>
      <c r="J11" s="83">
        <v>-3</v>
      </c>
      <c r="K11" s="83">
        <v>-3</v>
      </c>
      <c r="L11" s="31">
        <f t="shared" si="0"/>
        <v>1</v>
      </c>
      <c r="M11" s="31">
        <f t="shared" si="0"/>
        <v>1</v>
      </c>
      <c r="N11" s="89">
        <f t="shared" ref="N11:N19" si="2">L11*M11</f>
        <v>1</v>
      </c>
      <c r="O11" s="86"/>
      <c r="P11" s="86"/>
      <c r="Q11" s="86"/>
      <c r="R11" s="83"/>
      <c r="S11" s="83"/>
      <c r="T11" s="31">
        <f t="shared" ref="T11:T19" si="3">IF(ISNUMBER($L11),IF($L11+R11&gt;1,$L11+R11,1),"")</f>
        <v>1</v>
      </c>
      <c r="U11" s="31">
        <f t="shared" ref="U11:U19" si="4">IF(ISNUMBER($M11),IF($M11+S11&gt;1,$M11+S11,1),"")</f>
        <v>1</v>
      </c>
      <c r="V11" s="89">
        <f t="shared" ref="V11:V19" si="5">T11*U11</f>
        <v>1</v>
      </c>
      <c r="W11" s="191" t="s">
        <v>835</v>
      </c>
    </row>
    <row r="12" spans="1:23" ht="120" customHeight="1" x14ac:dyDescent="0.2">
      <c r="A12" s="31" t="s">
        <v>426</v>
      </c>
      <c r="B12" s="74" t="s">
        <v>427</v>
      </c>
      <c r="C12" s="83">
        <v>4</v>
      </c>
      <c r="D12" s="83">
        <v>1</v>
      </c>
      <c r="E12" s="89">
        <f t="shared" si="1"/>
        <v>4</v>
      </c>
      <c r="F12" s="31" t="s">
        <v>428</v>
      </c>
      <c r="G12" s="63" t="s">
        <v>429</v>
      </c>
      <c r="H12" s="84" t="s">
        <v>116</v>
      </c>
      <c r="I12" s="84" t="s">
        <v>117</v>
      </c>
      <c r="J12" s="83">
        <v>-3</v>
      </c>
      <c r="K12" s="83">
        <v>-3</v>
      </c>
      <c r="L12" s="31">
        <f t="shared" si="0"/>
        <v>1</v>
      </c>
      <c r="M12" s="31">
        <f t="shared" si="0"/>
        <v>1</v>
      </c>
      <c r="N12" s="89">
        <f t="shared" si="2"/>
        <v>1</v>
      </c>
      <c r="O12" s="86"/>
      <c r="P12" s="86"/>
      <c r="Q12" s="86"/>
      <c r="R12" s="83"/>
      <c r="S12" s="83"/>
      <c r="T12" s="31">
        <f t="shared" si="3"/>
        <v>1</v>
      </c>
      <c r="U12" s="31">
        <f t="shared" si="4"/>
        <v>1</v>
      </c>
      <c r="V12" s="89">
        <f t="shared" si="5"/>
        <v>1</v>
      </c>
      <c r="W12" s="192" t="s">
        <v>836</v>
      </c>
    </row>
    <row r="13" spans="1:23" ht="125.25" customHeight="1" x14ac:dyDescent="0.2">
      <c r="A13" s="31" t="s">
        <v>430</v>
      </c>
      <c r="B13" s="73" t="s">
        <v>431</v>
      </c>
      <c r="C13" s="83">
        <v>4</v>
      </c>
      <c r="D13" s="83">
        <v>1</v>
      </c>
      <c r="E13" s="89">
        <f t="shared" si="1"/>
        <v>4</v>
      </c>
      <c r="F13" s="31" t="s">
        <v>432</v>
      </c>
      <c r="G13" s="63" t="s">
        <v>433</v>
      </c>
      <c r="H13" s="84" t="s">
        <v>116</v>
      </c>
      <c r="I13" s="84" t="s">
        <v>117</v>
      </c>
      <c r="J13" s="83">
        <v>-3</v>
      </c>
      <c r="K13" s="83">
        <v>-3</v>
      </c>
      <c r="L13" s="31">
        <f t="shared" si="0"/>
        <v>1</v>
      </c>
      <c r="M13" s="31">
        <f t="shared" si="0"/>
        <v>1</v>
      </c>
      <c r="N13" s="89">
        <f t="shared" si="2"/>
        <v>1</v>
      </c>
      <c r="O13" s="86"/>
      <c r="P13" s="86"/>
      <c r="Q13" s="86"/>
      <c r="R13" s="83"/>
      <c r="S13" s="83"/>
      <c r="T13" s="31">
        <f t="shared" si="3"/>
        <v>1</v>
      </c>
      <c r="U13" s="31">
        <f t="shared" si="4"/>
        <v>1</v>
      </c>
      <c r="V13" s="89">
        <f t="shared" si="5"/>
        <v>1</v>
      </c>
      <c r="W13" s="192" t="s">
        <v>837</v>
      </c>
    </row>
    <row r="14" spans="1:23" ht="162" customHeight="1" x14ac:dyDescent="0.2">
      <c r="A14" s="31" t="s">
        <v>434</v>
      </c>
      <c r="B14" s="60" t="s">
        <v>435</v>
      </c>
      <c r="C14" s="83">
        <v>4</v>
      </c>
      <c r="D14" s="83">
        <v>1</v>
      </c>
      <c r="E14" s="89">
        <f t="shared" si="1"/>
        <v>4</v>
      </c>
      <c r="F14" s="31" t="s">
        <v>436</v>
      </c>
      <c r="G14" s="65" t="s">
        <v>437</v>
      </c>
      <c r="H14" s="84" t="s">
        <v>116</v>
      </c>
      <c r="I14" s="84" t="s">
        <v>117</v>
      </c>
      <c r="J14" s="83">
        <v>-3</v>
      </c>
      <c r="K14" s="83">
        <v>-3</v>
      </c>
      <c r="L14" s="31">
        <f t="shared" si="0"/>
        <v>1</v>
      </c>
      <c r="M14" s="31">
        <f t="shared" si="0"/>
        <v>1</v>
      </c>
      <c r="N14" s="89">
        <f t="shared" si="2"/>
        <v>1</v>
      </c>
      <c r="O14" s="86"/>
      <c r="P14" s="86"/>
      <c r="Q14" s="86"/>
      <c r="R14" s="83"/>
      <c r="S14" s="83"/>
      <c r="T14" s="31">
        <f t="shared" si="3"/>
        <v>1</v>
      </c>
      <c r="U14" s="31">
        <f t="shared" si="4"/>
        <v>1</v>
      </c>
      <c r="V14" s="89">
        <f t="shared" si="5"/>
        <v>1</v>
      </c>
      <c r="W14" s="191" t="s">
        <v>838</v>
      </c>
    </row>
    <row r="15" spans="1:23" ht="102" x14ac:dyDescent="0.2">
      <c r="A15" s="31" t="s">
        <v>438</v>
      </c>
      <c r="B15" s="57" t="s">
        <v>439</v>
      </c>
      <c r="C15" s="83">
        <v>4</v>
      </c>
      <c r="D15" s="83">
        <v>1</v>
      </c>
      <c r="E15" s="89">
        <f t="shared" si="1"/>
        <v>4</v>
      </c>
      <c r="F15" s="31" t="s">
        <v>440</v>
      </c>
      <c r="G15" s="65" t="s">
        <v>441</v>
      </c>
      <c r="H15" s="84" t="s">
        <v>116</v>
      </c>
      <c r="I15" s="84" t="s">
        <v>117</v>
      </c>
      <c r="J15" s="83">
        <v>-3</v>
      </c>
      <c r="K15" s="83">
        <v>-3</v>
      </c>
      <c r="L15" s="31">
        <f t="shared" si="0"/>
        <v>1</v>
      </c>
      <c r="M15" s="31">
        <f t="shared" si="0"/>
        <v>1</v>
      </c>
      <c r="N15" s="89">
        <f t="shared" si="2"/>
        <v>1</v>
      </c>
      <c r="O15" s="86"/>
      <c r="P15" s="86"/>
      <c r="Q15" s="86"/>
      <c r="R15" s="83"/>
      <c r="S15" s="83"/>
      <c r="T15" s="31">
        <f t="shared" si="3"/>
        <v>1</v>
      </c>
      <c r="U15" s="31">
        <f t="shared" si="4"/>
        <v>1</v>
      </c>
      <c r="V15" s="89">
        <f t="shared" si="5"/>
        <v>1</v>
      </c>
      <c r="W15" s="191" t="s">
        <v>839</v>
      </c>
    </row>
    <row r="16" spans="1:23" ht="96" x14ac:dyDescent="0.2">
      <c r="A16" s="31" t="s">
        <v>442</v>
      </c>
      <c r="B16" s="62" t="s">
        <v>443</v>
      </c>
      <c r="C16" s="83">
        <v>4</v>
      </c>
      <c r="D16" s="83">
        <v>1</v>
      </c>
      <c r="E16" s="89">
        <f t="shared" si="1"/>
        <v>4</v>
      </c>
      <c r="F16" s="31" t="s">
        <v>444</v>
      </c>
      <c r="G16" s="65" t="s">
        <v>445</v>
      </c>
      <c r="H16" s="84" t="s">
        <v>116</v>
      </c>
      <c r="I16" s="84" t="s">
        <v>117</v>
      </c>
      <c r="J16" s="83">
        <v>-3</v>
      </c>
      <c r="K16" s="83">
        <v>-3</v>
      </c>
      <c r="L16" s="31">
        <f t="shared" si="0"/>
        <v>1</v>
      </c>
      <c r="M16" s="31">
        <f t="shared" si="0"/>
        <v>1</v>
      </c>
      <c r="N16" s="89">
        <f t="shared" si="2"/>
        <v>1</v>
      </c>
      <c r="O16" s="86"/>
      <c r="P16" s="86"/>
      <c r="Q16" s="86"/>
      <c r="R16" s="83"/>
      <c r="S16" s="83"/>
      <c r="T16" s="31">
        <f t="shared" si="3"/>
        <v>1</v>
      </c>
      <c r="U16" s="31">
        <f t="shared" si="4"/>
        <v>1</v>
      </c>
      <c r="V16" s="89">
        <f t="shared" si="5"/>
        <v>1</v>
      </c>
      <c r="W16" s="191" t="s">
        <v>840</v>
      </c>
    </row>
    <row r="17" spans="1:23" ht="153" x14ac:dyDescent="0.2">
      <c r="A17" s="31" t="s">
        <v>446</v>
      </c>
      <c r="B17" s="60" t="s">
        <v>447</v>
      </c>
      <c r="C17" s="83">
        <v>4</v>
      </c>
      <c r="D17" s="83">
        <v>1</v>
      </c>
      <c r="E17" s="89">
        <f t="shared" si="1"/>
        <v>4</v>
      </c>
      <c r="F17" s="31" t="s">
        <v>448</v>
      </c>
      <c r="G17" s="65" t="s">
        <v>449</v>
      </c>
      <c r="H17" s="84" t="s">
        <v>116</v>
      </c>
      <c r="I17" s="84" t="s">
        <v>117</v>
      </c>
      <c r="J17" s="83">
        <v>-3</v>
      </c>
      <c r="K17" s="83">
        <v>-3</v>
      </c>
      <c r="L17" s="31">
        <f t="shared" si="0"/>
        <v>1</v>
      </c>
      <c r="M17" s="31">
        <f t="shared" si="0"/>
        <v>1</v>
      </c>
      <c r="N17" s="89">
        <f t="shared" si="2"/>
        <v>1</v>
      </c>
      <c r="O17" s="86"/>
      <c r="P17" s="86"/>
      <c r="Q17" s="86"/>
      <c r="R17" s="83"/>
      <c r="S17" s="83"/>
      <c r="T17" s="31">
        <f t="shared" si="3"/>
        <v>1</v>
      </c>
      <c r="U17" s="31">
        <f t="shared" si="4"/>
        <v>1</v>
      </c>
      <c r="V17" s="89">
        <f t="shared" si="5"/>
        <v>1</v>
      </c>
      <c r="W17" s="191" t="s">
        <v>841</v>
      </c>
    </row>
    <row r="18" spans="1:23" ht="153" x14ac:dyDescent="0.2">
      <c r="A18" s="31" t="s">
        <v>450</v>
      </c>
      <c r="B18" s="60" t="s">
        <v>451</v>
      </c>
      <c r="C18" s="83">
        <v>3</v>
      </c>
      <c r="D18" s="83">
        <v>1</v>
      </c>
      <c r="E18" s="89">
        <f t="shared" si="1"/>
        <v>3</v>
      </c>
      <c r="F18" s="31" t="s">
        <v>452</v>
      </c>
      <c r="G18" s="65" t="s">
        <v>453</v>
      </c>
      <c r="H18" s="84" t="s">
        <v>116</v>
      </c>
      <c r="I18" s="84" t="s">
        <v>117</v>
      </c>
      <c r="J18" s="83">
        <v>-2</v>
      </c>
      <c r="K18" s="83">
        <v>-2</v>
      </c>
      <c r="L18" s="31">
        <f t="shared" si="0"/>
        <v>1</v>
      </c>
      <c r="M18" s="31">
        <f t="shared" si="0"/>
        <v>1</v>
      </c>
      <c r="N18" s="89">
        <f t="shared" si="2"/>
        <v>1</v>
      </c>
      <c r="O18" s="86"/>
      <c r="P18" s="86"/>
      <c r="Q18" s="86"/>
      <c r="R18" s="83"/>
      <c r="S18" s="83"/>
      <c r="T18" s="31">
        <f t="shared" si="3"/>
        <v>1</v>
      </c>
      <c r="U18" s="31">
        <f t="shared" si="4"/>
        <v>1</v>
      </c>
      <c r="V18" s="89">
        <f t="shared" si="5"/>
        <v>1</v>
      </c>
      <c r="W18" s="191" t="s">
        <v>842</v>
      </c>
    </row>
    <row r="19" spans="1:23" ht="178.5" x14ac:dyDescent="0.2">
      <c r="A19" s="31" t="s">
        <v>454</v>
      </c>
      <c r="B19" s="60" t="s">
        <v>455</v>
      </c>
      <c r="C19" s="84">
        <v>4</v>
      </c>
      <c r="D19" s="83">
        <v>1</v>
      </c>
      <c r="E19" s="89">
        <f t="shared" si="1"/>
        <v>4</v>
      </c>
      <c r="F19" s="31" t="s">
        <v>456</v>
      </c>
      <c r="G19" s="65" t="s">
        <v>457</v>
      </c>
      <c r="H19" s="84" t="s">
        <v>116</v>
      </c>
      <c r="I19" s="84" t="s">
        <v>117</v>
      </c>
      <c r="J19" s="84">
        <v>-3</v>
      </c>
      <c r="K19" s="84">
        <v>-3</v>
      </c>
      <c r="L19" s="31">
        <f t="shared" si="0"/>
        <v>1</v>
      </c>
      <c r="M19" s="31">
        <f t="shared" si="0"/>
        <v>1</v>
      </c>
      <c r="N19" s="89">
        <f t="shared" si="2"/>
        <v>1</v>
      </c>
      <c r="O19" s="86"/>
      <c r="P19" s="86"/>
      <c r="Q19" s="86"/>
      <c r="R19" s="120"/>
      <c r="S19" s="120"/>
      <c r="T19" s="31">
        <f t="shared" si="3"/>
        <v>1</v>
      </c>
      <c r="U19" s="31">
        <f t="shared" si="4"/>
        <v>1</v>
      </c>
      <c r="V19" s="89">
        <f t="shared" si="5"/>
        <v>1</v>
      </c>
      <c r="W19" s="191" t="s">
        <v>843</v>
      </c>
    </row>
    <row r="20" spans="1:23" ht="48" customHeight="1" x14ac:dyDescent="0.2">
      <c r="D20" s="92" t="s">
        <v>178</v>
      </c>
      <c r="E20" s="88">
        <f>ROUND(SUM(E10:E19)/COUNT(C10:C19),2)</f>
        <v>3.9</v>
      </c>
      <c r="M20" s="92" t="s">
        <v>179</v>
      </c>
      <c r="N20" s="88">
        <f>ROUND(SUMIF(N10:N19,"&gt;0",N10:N19)/COUNT(N10:N19),2)</f>
        <v>1</v>
      </c>
      <c r="U20" s="92" t="s">
        <v>180</v>
      </c>
      <c r="V20" s="88">
        <f>ROUND(SUMIF(V10:V19,"&gt;0",V10:V19)/COUNT(V10:V19),2)</f>
        <v>1</v>
      </c>
    </row>
    <row r="43" spans="4:5" x14ac:dyDescent="0.2">
      <c r="D43" s="17">
        <v>1</v>
      </c>
      <c r="E43" s="17">
        <v>-1</v>
      </c>
    </row>
    <row r="44" spans="4:5" x14ac:dyDescent="0.2">
      <c r="D44" s="17">
        <v>2</v>
      </c>
      <c r="E44" s="17">
        <v>-2</v>
      </c>
    </row>
    <row r="45" spans="4:5" x14ac:dyDescent="0.2">
      <c r="D45" s="17">
        <v>3</v>
      </c>
      <c r="E45" s="17">
        <v>-3</v>
      </c>
    </row>
    <row r="46" spans="4:5" x14ac:dyDescent="0.2">
      <c r="D46" s="17">
        <v>4</v>
      </c>
      <c r="E46"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9">
    <cfRule type="cellIs" dxfId="231" priority="24" operator="between">
      <formula>8</formula>
      <formula>16</formula>
    </cfRule>
    <cfRule type="cellIs" dxfId="230" priority="25" operator="between">
      <formula>4</formula>
      <formula>7.99</formula>
    </cfRule>
    <cfRule type="cellIs" dxfId="229" priority="26" operator="between">
      <formula>1</formula>
      <formula>3.99</formula>
    </cfRule>
  </conditionalFormatting>
  <conditionalFormatting sqref="F10:F19">
    <cfRule type="cellIs" dxfId="228" priority="21" operator="between">
      <formula>11</formula>
      <formula>25</formula>
    </cfRule>
    <cfRule type="cellIs" dxfId="227" priority="22" operator="between">
      <formula>6</formula>
      <formula>10</formula>
    </cfRule>
    <cfRule type="cellIs" dxfId="226" priority="23" operator="between">
      <formula>0</formula>
      <formula>5</formula>
    </cfRule>
  </conditionalFormatting>
  <conditionalFormatting sqref="H10:H19">
    <cfRule type="containsText" dxfId="225" priority="19" operator="containsText" text="Sí">
      <formula>NOT(ISERROR(SEARCH("Sí",H10)))</formula>
    </cfRule>
    <cfRule type="containsText" dxfId="224" priority="20" operator="containsText" text="No">
      <formula>NOT(ISERROR(SEARCH("No",H10)))</formula>
    </cfRule>
  </conditionalFormatting>
  <conditionalFormatting sqref="I10:I19">
    <cfRule type="containsText" dxfId="223" priority="16" operator="containsText" text="Bajo">
      <formula>NOT(ISERROR(SEARCH("Bajo",I10)))</formula>
    </cfRule>
    <cfRule type="containsText" dxfId="222" priority="17" operator="containsText" text="Medio">
      <formula>NOT(ISERROR(SEARCH("Medio",I10)))</formula>
    </cfRule>
    <cfRule type="containsText" dxfId="221" priority="18" operator="containsText" text="Alto">
      <formula>NOT(ISERROR(SEARCH("Alto",I10)))</formula>
    </cfRule>
  </conditionalFormatting>
  <conditionalFormatting sqref="E20">
    <cfRule type="cellIs" dxfId="220" priority="13" operator="between">
      <formula>8</formula>
      <formula>16</formula>
    </cfRule>
    <cfRule type="cellIs" dxfId="219" priority="14" operator="between">
      <formula>4</formula>
      <formula>7.99</formula>
    </cfRule>
    <cfRule type="cellIs" dxfId="218" priority="15" operator="between">
      <formula>1</formula>
      <formula>3.99</formula>
    </cfRule>
  </conditionalFormatting>
  <conditionalFormatting sqref="N10:N19">
    <cfRule type="cellIs" dxfId="217" priority="10" operator="between">
      <formula>8</formula>
      <formula>16</formula>
    </cfRule>
    <cfRule type="cellIs" dxfId="216" priority="11" operator="between">
      <formula>4</formula>
      <formula>7.99</formula>
    </cfRule>
    <cfRule type="cellIs" dxfId="215" priority="12" operator="between">
      <formula>1</formula>
      <formula>3.99</formula>
    </cfRule>
  </conditionalFormatting>
  <conditionalFormatting sqref="N20">
    <cfRule type="cellIs" dxfId="214" priority="7" operator="between">
      <formula>8</formula>
      <formula>16</formula>
    </cfRule>
    <cfRule type="cellIs" dxfId="213" priority="8" operator="between">
      <formula>4</formula>
      <formula>7.99</formula>
    </cfRule>
    <cfRule type="cellIs" dxfId="212" priority="9" operator="between">
      <formula>1</formula>
      <formula>3.99</formula>
    </cfRule>
  </conditionalFormatting>
  <conditionalFormatting sqref="V10:V19">
    <cfRule type="cellIs" dxfId="211" priority="4" operator="between">
      <formula>8</formula>
      <formula>16</formula>
    </cfRule>
    <cfRule type="cellIs" dxfId="210" priority="5" operator="between">
      <formula>4</formula>
      <formula>7.99</formula>
    </cfRule>
    <cfRule type="cellIs" dxfId="209" priority="6" operator="between">
      <formula>1</formula>
      <formula>3.99</formula>
    </cfRule>
  </conditionalFormatting>
  <conditionalFormatting sqref="V20">
    <cfRule type="cellIs" dxfId="208" priority="1" operator="between">
      <formula>8</formula>
      <formula>16</formula>
    </cfRule>
    <cfRule type="cellIs" dxfId="207" priority="2" operator="between">
      <formula>4</formula>
      <formula>7.99</formula>
    </cfRule>
    <cfRule type="cellIs" dxfId="206" priority="3" operator="between">
      <formula>1</formula>
      <formula>3.99</formula>
    </cfRule>
  </conditionalFormatting>
  <dataValidations count="4">
    <dataValidation type="list" allowBlank="1" showInputMessage="1" showErrorMessage="1" sqref="R10:S19 J10:K19" xr:uid="{20CF2FE3-BFB8-4E72-B097-6136C6D8D3A4}">
      <formula1>negative</formula1>
    </dataValidation>
    <dataValidation type="list" allowBlank="1" showInputMessage="1" showErrorMessage="1" sqref="C10:D19" xr:uid="{3C2E8DCF-C7E8-42A2-A4AC-BD55233BBD44}">
      <formula1>positive</formula1>
    </dataValidation>
    <dataValidation type="list" allowBlank="1" showInputMessage="1" showErrorMessage="1" sqref="H10:H19" xr:uid="{81A11ED6-16ED-4F78-9E29-CCAD566B3637}">
      <formula1>$L$3:$L$4</formula1>
    </dataValidation>
    <dataValidation type="list" allowBlank="1" showInputMessage="1" showErrorMessage="1" sqref="I10:I19" xr:uid="{39D08D9F-0ECC-46F1-85E5-07864C7D43B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pageSetUpPr fitToPage="1"/>
  </sheetPr>
  <dimension ref="A1:W39"/>
  <sheetViews>
    <sheetView topLeftCell="A11" zoomScaleNormal="100" zoomScaleSheetLayoutView="100" workbookViewId="0">
      <selection activeCell="AA10" sqref="AA10"/>
    </sheetView>
  </sheetViews>
  <sheetFormatPr baseColWidth="10" defaultColWidth="8.5703125" defaultRowHeight="12.75" x14ac:dyDescent="0.2"/>
  <cols>
    <col min="1" max="1" width="12.5703125" style="17" customWidth="1"/>
    <col min="2" max="2" width="64.5703125" style="17" customWidth="1"/>
    <col min="3" max="5" width="15.5703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8.57031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(C)'!A10</f>
        <v>C.R5</v>
      </c>
      <c r="D5" s="180"/>
      <c r="E5" s="181" t="str">
        <f>'2. Contratación (C)'!B10</f>
        <v>Fraccionamiento fraudulento del contrato</v>
      </c>
      <c r="F5" s="182"/>
      <c r="G5" s="77" t="str">
        <f>'2. Contratación (C)'!C10</f>
        <v>Fraccionamiento del contrato en dos o más procedimientos con idéntico adjudicatario evitando la utilización de un procedimiento que, en base a la cuantía total, hubiese requerido mayores garantías de concurrencia y de publicidad.</v>
      </c>
      <c r="H5" s="28">
        <f>'2. Contratación (C)'!D10</f>
        <v>0</v>
      </c>
      <c r="I5" s="40">
        <f>'2. Contratación (C)'!E10</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96.5" customHeight="1" x14ac:dyDescent="0.2">
      <c r="A10" s="31" t="s">
        <v>458</v>
      </c>
      <c r="B10" s="66" t="s">
        <v>459</v>
      </c>
      <c r="C10" s="83">
        <v>4</v>
      </c>
      <c r="D10" s="83">
        <v>1</v>
      </c>
      <c r="E10" s="89">
        <f>C10*D10</f>
        <v>4</v>
      </c>
      <c r="F10" s="31" t="s">
        <v>460</v>
      </c>
      <c r="G10" s="57" t="s">
        <v>461</v>
      </c>
      <c r="H10" s="84" t="s">
        <v>116</v>
      </c>
      <c r="I10" s="84" t="s">
        <v>117</v>
      </c>
      <c r="J10" s="84">
        <v>-3</v>
      </c>
      <c r="K10" s="84">
        <v>-3</v>
      </c>
      <c r="L10" s="31">
        <f t="shared" ref="L10:M12"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844</v>
      </c>
    </row>
    <row r="11" spans="1:23" ht="215.25" customHeight="1" x14ac:dyDescent="0.2">
      <c r="A11" s="31" t="s">
        <v>462</v>
      </c>
      <c r="B11" s="60" t="s">
        <v>463</v>
      </c>
      <c r="C11" s="83">
        <v>4</v>
      </c>
      <c r="D11" s="83">
        <v>1</v>
      </c>
      <c r="E11" s="89">
        <f t="shared" ref="E11:E12" si="1">C11*D11</f>
        <v>4</v>
      </c>
      <c r="F11" s="31" t="s">
        <v>464</v>
      </c>
      <c r="G11" s="63" t="s">
        <v>465</v>
      </c>
      <c r="H11" s="84" t="s">
        <v>116</v>
      </c>
      <c r="I11" s="84" t="s">
        <v>117</v>
      </c>
      <c r="J11" s="84">
        <v>-3</v>
      </c>
      <c r="K11" s="84">
        <v>-3</v>
      </c>
      <c r="L11" s="31">
        <f t="shared" si="0"/>
        <v>1</v>
      </c>
      <c r="M11" s="31">
        <f t="shared" si="0"/>
        <v>1</v>
      </c>
      <c r="N11" s="89">
        <f t="shared" ref="N11:N12" si="2">L11*M11</f>
        <v>1</v>
      </c>
      <c r="O11" s="86"/>
      <c r="P11" s="86"/>
      <c r="Q11" s="86"/>
      <c r="R11" s="83"/>
      <c r="S11" s="83"/>
      <c r="T11" s="31">
        <f t="shared" ref="T11:T12" si="3">IF(ISNUMBER($L11),IF($L11+R11&gt;1,$L11+R11,1),"")</f>
        <v>1</v>
      </c>
      <c r="U11" s="31">
        <f t="shared" ref="U11:U12" si="4">IF(ISNUMBER($M11),IF($M11+S11&gt;1,$M11+S11,1),"")</f>
        <v>1</v>
      </c>
      <c r="V11" s="89">
        <f t="shared" ref="V11:V12" si="5">T11*U11</f>
        <v>1</v>
      </c>
      <c r="W11" s="191" t="s">
        <v>845</v>
      </c>
    </row>
    <row r="12" spans="1:23" ht="219.75" customHeight="1" x14ac:dyDescent="0.2">
      <c r="A12" s="31" t="s">
        <v>466</v>
      </c>
      <c r="B12" s="60" t="s">
        <v>467</v>
      </c>
      <c r="C12" s="84">
        <v>4</v>
      </c>
      <c r="D12" s="83">
        <v>1</v>
      </c>
      <c r="E12" s="89">
        <f t="shared" si="1"/>
        <v>4</v>
      </c>
      <c r="F12" s="31" t="s">
        <v>468</v>
      </c>
      <c r="G12" s="63" t="s">
        <v>469</v>
      </c>
      <c r="H12" s="84" t="s">
        <v>116</v>
      </c>
      <c r="I12" s="84" t="s">
        <v>117</v>
      </c>
      <c r="J12" s="84">
        <v>-3</v>
      </c>
      <c r="K12" s="84">
        <v>-3</v>
      </c>
      <c r="L12" s="31">
        <f t="shared" si="0"/>
        <v>1</v>
      </c>
      <c r="M12" s="31">
        <f t="shared" si="0"/>
        <v>1</v>
      </c>
      <c r="N12" s="89">
        <f t="shared" si="2"/>
        <v>1</v>
      </c>
      <c r="O12" s="86"/>
      <c r="P12" s="86"/>
      <c r="Q12" s="86"/>
      <c r="R12" s="84"/>
      <c r="S12" s="84"/>
      <c r="T12" s="31">
        <f t="shared" si="3"/>
        <v>1</v>
      </c>
      <c r="U12" s="31">
        <f t="shared" si="4"/>
        <v>1</v>
      </c>
      <c r="V12" s="89">
        <f t="shared" si="5"/>
        <v>1</v>
      </c>
      <c r="W12" s="191" t="s">
        <v>846</v>
      </c>
    </row>
    <row r="13" spans="1:23" ht="48" customHeight="1" x14ac:dyDescent="0.2">
      <c r="D13" s="92" t="s">
        <v>178</v>
      </c>
      <c r="E13" s="88">
        <f>ROUND(SUM(E10:E12)/COUNT(C10:C12),2)</f>
        <v>4</v>
      </c>
      <c r="M13" s="92" t="s">
        <v>179</v>
      </c>
      <c r="N13" s="88">
        <f>ROUND(SUMIF(N10:N12,"&gt;0",N10:N12)/COUNT(N10:N12),2)</f>
        <v>1</v>
      </c>
      <c r="U13" s="92" t="s">
        <v>180</v>
      </c>
      <c r="V13" s="88">
        <f>ROUND(SUMIF(V10:V12,"&gt;0",V10:V12)/COUNT(V10:V12),2)</f>
        <v>1</v>
      </c>
    </row>
    <row r="36" spans="4:5" x14ac:dyDescent="0.2">
      <c r="D36" s="17">
        <v>1</v>
      </c>
      <c r="E36" s="17">
        <v>-1</v>
      </c>
    </row>
    <row r="37" spans="4:5" x14ac:dyDescent="0.2">
      <c r="D37" s="17">
        <v>2</v>
      </c>
      <c r="E37" s="17">
        <v>-2</v>
      </c>
    </row>
    <row r="38" spans="4:5" x14ac:dyDescent="0.2">
      <c r="D38" s="17">
        <v>3</v>
      </c>
      <c r="E38" s="17">
        <v>-3</v>
      </c>
    </row>
    <row r="39" spans="4:5" x14ac:dyDescent="0.2">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85" priority="18" operator="between">
      <formula>8</formula>
      <formula>16</formula>
    </cfRule>
    <cfRule type="cellIs" dxfId="184" priority="19" operator="between">
      <formula>4</formula>
      <formula>7.99</formula>
    </cfRule>
    <cfRule type="cellIs" dxfId="183" priority="20" operator="between">
      <formula>1</formula>
      <formula>3.99</formula>
    </cfRule>
  </conditionalFormatting>
  <conditionalFormatting sqref="F10:F12">
    <cfRule type="cellIs" dxfId="182" priority="15" operator="between">
      <formula>11</formula>
      <formula>25</formula>
    </cfRule>
    <cfRule type="cellIs" dxfId="181" priority="16" operator="between">
      <formula>6</formula>
      <formula>10</formula>
    </cfRule>
    <cfRule type="cellIs" dxfId="180" priority="17" operator="between">
      <formula>0</formula>
      <formula>5</formula>
    </cfRule>
  </conditionalFormatting>
  <conditionalFormatting sqref="H10:H12">
    <cfRule type="containsText" dxfId="179" priority="13" operator="containsText" text="Sí">
      <formula>NOT(ISERROR(SEARCH("Sí",H10)))</formula>
    </cfRule>
    <cfRule type="containsText" dxfId="178" priority="14" operator="containsText" text="No">
      <formula>NOT(ISERROR(SEARCH("No",H10)))</formula>
    </cfRule>
  </conditionalFormatting>
  <conditionalFormatting sqref="I10:I12">
    <cfRule type="containsText" dxfId="177" priority="10" operator="containsText" text="Bajo">
      <formula>NOT(ISERROR(SEARCH("Bajo",I10)))</formula>
    </cfRule>
    <cfRule type="containsText" dxfId="176" priority="11" operator="containsText" text="Medio">
      <formula>NOT(ISERROR(SEARCH("Medio",I10)))</formula>
    </cfRule>
    <cfRule type="containsText" dxfId="175" priority="12" operator="containsText" text="Alto">
      <formula>NOT(ISERROR(SEARCH("Alto",I10)))</formula>
    </cfRule>
  </conditionalFormatting>
  <conditionalFormatting sqref="E13">
    <cfRule type="cellIs" dxfId="174" priority="7" operator="between">
      <formula>8</formula>
      <formula>16</formula>
    </cfRule>
    <cfRule type="cellIs" dxfId="173" priority="8" operator="between">
      <formula>4</formula>
      <formula>7.99</formula>
    </cfRule>
    <cfRule type="cellIs" dxfId="172" priority="9" operator="between">
      <formula>1</formula>
      <formula>3.99</formula>
    </cfRule>
  </conditionalFormatting>
  <conditionalFormatting sqref="N13">
    <cfRule type="cellIs" dxfId="171" priority="4" operator="between">
      <formula>8</formula>
      <formula>16</formula>
    </cfRule>
    <cfRule type="cellIs" dxfId="170" priority="5" operator="between">
      <formula>4</formula>
      <formula>7.99</formula>
    </cfRule>
    <cfRule type="cellIs" dxfId="169" priority="6" operator="between">
      <formula>1</formula>
      <formula>3.99</formula>
    </cfRule>
  </conditionalFormatting>
  <conditionalFormatting sqref="V13">
    <cfRule type="cellIs" dxfId="168" priority="1" operator="between">
      <formula>8</formula>
      <formula>16</formula>
    </cfRule>
    <cfRule type="cellIs" dxfId="167" priority="2" operator="between">
      <formula>4</formula>
      <formula>7.99</formula>
    </cfRule>
    <cfRule type="cellIs" dxfId="166" priority="3" operator="between">
      <formula>1</formula>
      <formula>3.99</formula>
    </cfRule>
  </conditionalFormatting>
  <dataValidations count="4">
    <dataValidation type="list" allowBlank="1" showInputMessage="1" showErrorMessage="1" sqref="R10:S12 J10:K12" xr:uid="{83D94AF6-2144-4FDD-82AD-4D35BE25E046}">
      <formula1>negative</formula1>
    </dataValidation>
    <dataValidation type="list" allowBlank="1" showInputMessage="1" showErrorMessage="1" sqref="C10:D12" xr:uid="{47D46862-60E5-4D7E-8267-DCC5F002EA6F}">
      <formula1>positive</formula1>
    </dataValidation>
    <dataValidation type="list" allowBlank="1" showInputMessage="1" showErrorMessage="1" sqref="H10:H12" xr:uid="{50DDB10D-6BE7-4FFF-84A7-1FBD957A5C38}">
      <formula1>$L$3:$L$4</formula1>
    </dataValidation>
    <dataValidation type="list" allowBlank="1" showInputMessage="1" showErrorMessage="1" sqref="I10:I12" xr:uid="{2FBF3078-F7BD-4369-BDE1-AB74E876CDF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W41"/>
  <sheetViews>
    <sheetView topLeftCell="N4" zoomScaleNormal="100" zoomScaleSheetLayoutView="100" workbookViewId="0">
      <selection activeCell="W10" sqref="W10"/>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55.57031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(C)'!A11</f>
        <v>C.R6</v>
      </c>
      <c r="D5" s="180"/>
      <c r="E5" s="181" t="str">
        <f>'2. Contratación (C)'!B11</f>
        <v>Incumplimientos en la formalización del contrato</v>
      </c>
      <c r="F5" s="182"/>
      <c r="G5" s="77" t="str">
        <f>'2. Contratación (C)'!C11</f>
        <v>Irregularidades en la formalización del contrato de manera que no se ajusta con exactitud a las condiciones de la licitación o se alteran los términos de la adjudicación.</v>
      </c>
      <c r="H5" s="28">
        <f>'2. Contratación (C)'!D11</f>
        <v>0</v>
      </c>
      <c r="I5" s="40">
        <f>'2. Contratación (C)'!E11</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42.5" customHeight="1" x14ac:dyDescent="0.2">
      <c r="A10" s="31" t="s">
        <v>470</v>
      </c>
      <c r="B10" s="61" t="s">
        <v>847</v>
      </c>
      <c r="C10" s="83">
        <v>4</v>
      </c>
      <c r="D10" s="83">
        <v>1</v>
      </c>
      <c r="E10" s="89">
        <f>C10*D10</f>
        <v>4</v>
      </c>
      <c r="F10" s="31" t="s">
        <v>471</v>
      </c>
      <c r="G10" s="59" t="s">
        <v>472</v>
      </c>
      <c r="H10" s="84" t="s">
        <v>116</v>
      </c>
      <c r="I10" s="84" t="s">
        <v>117</v>
      </c>
      <c r="J10" s="83">
        <v>-3</v>
      </c>
      <c r="K10" s="83">
        <v>-3</v>
      </c>
      <c r="L10" s="31">
        <f t="shared" ref="L10:M14"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848</v>
      </c>
    </row>
    <row r="11" spans="1:23" ht="96" customHeight="1" x14ac:dyDescent="0.2">
      <c r="A11" s="31" t="s">
        <v>473</v>
      </c>
      <c r="B11" s="60" t="s">
        <v>474</v>
      </c>
      <c r="C11" s="83">
        <v>4</v>
      </c>
      <c r="D11" s="83">
        <v>1</v>
      </c>
      <c r="E11" s="89">
        <f t="shared" ref="E11:E14" si="1">C11*D11</f>
        <v>4</v>
      </c>
      <c r="F11" s="31" t="s">
        <v>475</v>
      </c>
      <c r="G11" s="63" t="s">
        <v>476</v>
      </c>
      <c r="H11" s="84" t="s">
        <v>116</v>
      </c>
      <c r="I11" s="84" t="s">
        <v>117</v>
      </c>
      <c r="J11" s="83">
        <v>-3</v>
      </c>
      <c r="K11" s="83">
        <v>-3</v>
      </c>
      <c r="L11" s="31">
        <f t="shared" si="0"/>
        <v>1</v>
      </c>
      <c r="M11" s="31">
        <f t="shared" si="0"/>
        <v>1</v>
      </c>
      <c r="N11" s="89">
        <f t="shared" ref="N11:N14" si="2">L11*M11</f>
        <v>1</v>
      </c>
      <c r="O11" s="86"/>
      <c r="P11" s="86"/>
      <c r="Q11" s="86"/>
      <c r="R11" s="83"/>
      <c r="S11" s="83"/>
      <c r="T11" s="31">
        <f t="shared" ref="T11:T14" si="3">IF(ISNUMBER($L11),IF($L11+R11&gt;1,$L11+R11,1),"")</f>
        <v>1</v>
      </c>
      <c r="U11" s="31">
        <f t="shared" ref="U11:U14" si="4">IF(ISNUMBER($M11),IF($M11+S11&gt;1,$M11+S11,1),"")</f>
        <v>1</v>
      </c>
      <c r="V11" s="89">
        <f t="shared" ref="V11:V14" si="5">T11*U11</f>
        <v>1</v>
      </c>
      <c r="W11" s="191" t="s">
        <v>849</v>
      </c>
    </row>
    <row r="12" spans="1:23" ht="152.25" customHeight="1" x14ac:dyDescent="0.2">
      <c r="A12" s="31" t="s">
        <v>477</v>
      </c>
      <c r="B12" s="60" t="s">
        <v>478</v>
      </c>
      <c r="C12" s="83">
        <v>4</v>
      </c>
      <c r="D12" s="83">
        <v>1</v>
      </c>
      <c r="E12" s="89">
        <f t="shared" si="1"/>
        <v>4</v>
      </c>
      <c r="F12" s="31" t="s">
        <v>479</v>
      </c>
      <c r="G12" s="63" t="s">
        <v>480</v>
      </c>
      <c r="H12" s="84" t="s">
        <v>116</v>
      </c>
      <c r="I12" s="84" t="s">
        <v>117</v>
      </c>
      <c r="J12" s="83">
        <v>-2</v>
      </c>
      <c r="K12" s="83">
        <v>-2</v>
      </c>
      <c r="L12" s="31">
        <f t="shared" si="0"/>
        <v>2</v>
      </c>
      <c r="M12" s="31">
        <f t="shared" si="0"/>
        <v>1</v>
      </c>
      <c r="N12" s="89">
        <f t="shared" si="2"/>
        <v>2</v>
      </c>
      <c r="O12" s="86"/>
      <c r="P12" s="86"/>
      <c r="Q12" s="86"/>
      <c r="R12" s="83"/>
      <c r="S12" s="83"/>
      <c r="T12" s="31">
        <f t="shared" si="3"/>
        <v>2</v>
      </c>
      <c r="U12" s="31">
        <f t="shared" si="4"/>
        <v>1</v>
      </c>
      <c r="V12" s="89">
        <f t="shared" si="5"/>
        <v>2</v>
      </c>
      <c r="W12" s="191" t="s">
        <v>850</v>
      </c>
    </row>
    <row r="13" spans="1:23" ht="169.5" customHeight="1" x14ac:dyDescent="0.2">
      <c r="A13" s="31" t="s">
        <v>481</v>
      </c>
      <c r="B13" s="74" t="s">
        <v>482</v>
      </c>
      <c r="C13" s="83">
        <v>4</v>
      </c>
      <c r="D13" s="83">
        <v>1</v>
      </c>
      <c r="E13" s="89">
        <f t="shared" si="1"/>
        <v>4</v>
      </c>
      <c r="F13" s="31" t="s">
        <v>483</v>
      </c>
      <c r="G13" s="57" t="s">
        <v>484</v>
      </c>
      <c r="H13" s="84" t="s">
        <v>116</v>
      </c>
      <c r="I13" s="84" t="s">
        <v>117</v>
      </c>
      <c r="J13" s="83">
        <v>-3</v>
      </c>
      <c r="K13" s="83">
        <v>-3</v>
      </c>
      <c r="L13" s="31">
        <f t="shared" si="0"/>
        <v>1</v>
      </c>
      <c r="M13" s="31">
        <f t="shared" si="0"/>
        <v>1</v>
      </c>
      <c r="N13" s="89">
        <f t="shared" si="2"/>
        <v>1</v>
      </c>
      <c r="O13" s="86"/>
      <c r="P13" s="86"/>
      <c r="Q13" s="86"/>
      <c r="R13" s="83"/>
      <c r="S13" s="83"/>
      <c r="T13" s="31">
        <f t="shared" si="3"/>
        <v>1</v>
      </c>
      <c r="U13" s="31">
        <f t="shared" si="4"/>
        <v>1</v>
      </c>
      <c r="V13" s="89">
        <f t="shared" si="5"/>
        <v>1</v>
      </c>
      <c r="W13" s="191" t="s">
        <v>851</v>
      </c>
    </row>
    <row r="14" spans="1:23" ht="168.75" customHeight="1" x14ac:dyDescent="0.2">
      <c r="A14" s="31" t="s">
        <v>485</v>
      </c>
      <c r="B14" s="60" t="s">
        <v>486</v>
      </c>
      <c r="C14" s="84">
        <v>3</v>
      </c>
      <c r="D14" s="83">
        <v>1</v>
      </c>
      <c r="E14" s="89">
        <f t="shared" si="1"/>
        <v>3</v>
      </c>
      <c r="F14" s="31" t="s">
        <v>487</v>
      </c>
      <c r="G14" s="57" t="s">
        <v>488</v>
      </c>
      <c r="H14" s="84" t="s">
        <v>116</v>
      </c>
      <c r="I14" s="84" t="s">
        <v>117</v>
      </c>
      <c r="J14" s="84">
        <v>-2</v>
      </c>
      <c r="K14" s="84">
        <v>-2</v>
      </c>
      <c r="L14" s="31">
        <f t="shared" si="0"/>
        <v>1</v>
      </c>
      <c r="M14" s="31">
        <f t="shared" si="0"/>
        <v>1</v>
      </c>
      <c r="N14" s="89">
        <f t="shared" si="2"/>
        <v>1</v>
      </c>
      <c r="O14" s="86"/>
      <c r="P14" s="86"/>
      <c r="Q14" s="86"/>
      <c r="R14" s="84"/>
      <c r="S14" s="84"/>
      <c r="T14" s="31">
        <f t="shared" si="3"/>
        <v>1</v>
      </c>
      <c r="U14" s="31">
        <f t="shared" si="4"/>
        <v>1</v>
      </c>
      <c r="V14" s="89">
        <f t="shared" si="5"/>
        <v>1</v>
      </c>
      <c r="W14" s="191" t="s">
        <v>852</v>
      </c>
    </row>
    <row r="15" spans="1:23" ht="48" customHeight="1" x14ac:dyDescent="0.2">
      <c r="D15" s="92" t="s">
        <v>178</v>
      </c>
      <c r="E15" s="88">
        <f>ROUND(SUM(E10:E14)/COUNT(C10:C14),2)</f>
        <v>3.8</v>
      </c>
      <c r="M15" s="92" t="s">
        <v>179</v>
      </c>
      <c r="N15" s="88">
        <f>ROUND(SUMIF(N10:N14,"&gt;0",N10:N14)/COUNT(N10:N14),2)</f>
        <v>1.2</v>
      </c>
      <c r="U15" s="92" t="s">
        <v>180</v>
      </c>
      <c r="V15" s="88">
        <f>ROUND(SUMIF(V10:V14,"&gt;0",V10:V14)/COUNT(V10:V14),2)</f>
        <v>1.2</v>
      </c>
    </row>
    <row r="38" spans="4:5" x14ac:dyDescent="0.2">
      <c r="D38" s="17">
        <v>1</v>
      </c>
      <c r="E38" s="17">
        <v>-1</v>
      </c>
    </row>
    <row r="39" spans="4:5" x14ac:dyDescent="0.2">
      <c r="D39" s="17">
        <v>2</v>
      </c>
      <c r="E39" s="17">
        <v>-2</v>
      </c>
    </row>
    <row r="40" spans="4:5" x14ac:dyDescent="0.2">
      <c r="D40" s="17">
        <v>3</v>
      </c>
      <c r="E40" s="17">
        <v>-3</v>
      </c>
    </row>
    <row r="41" spans="4:5" x14ac:dyDescent="0.2">
      <c r="D41" s="17">
        <v>4</v>
      </c>
      <c r="E41"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cfRule type="cellIs" dxfId="165" priority="24" operator="between">
      <formula>8</formula>
      <formula>16</formula>
    </cfRule>
    <cfRule type="cellIs" dxfId="164" priority="25" operator="between">
      <formula>4</formula>
      <formula>7.99</formula>
    </cfRule>
    <cfRule type="cellIs" dxfId="163" priority="26" operator="between">
      <formula>1</formula>
      <formula>3.99</formula>
    </cfRule>
  </conditionalFormatting>
  <conditionalFormatting sqref="F10:F14">
    <cfRule type="cellIs" dxfId="162" priority="21" operator="between">
      <formula>11</formula>
      <formula>25</formula>
    </cfRule>
    <cfRule type="cellIs" dxfId="161" priority="22" operator="between">
      <formula>6</formula>
      <formula>10</formula>
    </cfRule>
    <cfRule type="cellIs" dxfId="160" priority="23" operator="between">
      <formula>0</formula>
      <formula>5</formula>
    </cfRule>
  </conditionalFormatting>
  <conditionalFormatting sqref="H10:H14">
    <cfRule type="containsText" dxfId="159" priority="19" operator="containsText" text="Sí">
      <formula>NOT(ISERROR(SEARCH("Sí",H10)))</formula>
    </cfRule>
    <cfRule type="containsText" dxfId="158" priority="20" operator="containsText" text="No">
      <formula>NOT(ISERROR(SEARCH("No",H10)))</formula>
    </cfRule>
  </conditionalFormatting>
  <conditionalFormatting sqref="I10:I14">
    <cfRule type="containsText" dxfId="157" priority="16" operator="containsText" text="Bajo">
      <formula>NOT(ISERROR(SEARCH("Bajo",I10)))</formula>
    </cfRule>
    <cfRule type="containsText" dxfId="156" priority="17" operator="containsText" text="Medio">
      <formula>NOT(ISERROR(SEARCH("Medio",I10)))</formula>
    </cfRule>
    <cfRule type="containsText" dxfId="155" priority="18" operator="containsText" text="Alto">
      <formula>NOT(ISERROR(SEARCH("Alto",I10)))</formula>
    </cfRule>
  </conditionalFormatting>
  <conditionalFormatting sqref="E15">
    <cfRule type="cellIs" dxfId="154" priority="13" operator="between">
      <formula>8</formula>
      <formula>16</formula>
    </cfRule>
    <cfRule type="cellIs" dxfId="153" priority="14" operator="between">
      <formula>4</formula>
      <formula>7.99</formula>
    </cfRule>
    <cfRule type="cellIs" dxfId="152" priority="15" operator="between">
      <formula>1</formula>
      <formula>3.99</formula>
    </cfRule>
  </conditionalFormatting>
  <conditionalFormatting sqref="N10:N14">
    <cfRule type="cellIs" dxfId="151" priority="10" operator="between">
      <formula>8</formula>
      <formula>16</formula>
    </cfRule>
    <cfRule type="cellIs" dxfId="150" priority="11" operator="between">
      <formula>4</formula>
      <formula>7.99</formula>
    </cfRule>
    <cfRule type="cellIs" dxfId="149" priority="12" operator="between">
      <formula>1</formula>
      <formula>3.99</formula>
    </cfRule>
  </conditionalFormatting>
  <conditionalFormatting sqref="N15">
    <cfRule type="cellIs" dxfId="148" priority="7" operator="between">
      <formula>8</formula>
      <formula>16</formula>
    </cfRule>
    <cfRule type="cellIs" dxfId="147" priority="8" operator="between">
      <formula>4</formula>
      <formula>7.99</formula>
    </cfRule>
    <cfRule type="cellIs" dxfId="146" priority="9" operator="between">
      <formula>1</formula>
      <formula>3.99</formula>
    </cfRule>
  </conditionalFormatting>
  <conditionalFormatting sqref="V10:V14">
    <cfRule type="cellIs" dxfId="145" priority="4" operator="between">
      <formula>8</formula>
      <formula>16</formula>
    </cfRule>
    <cfRule type="cellIs" dxfId="144" priority="5" operator="between">
      <formula>4</formula>
      <formula>7.99</formula>
    </cfRule>
    <cfRule type="cellIs" dxfId="143" priority="6" operator="between">
      <formula>1</formula>
      <formula>3.99</formula>
    </cfRule>
  </conditionalFormatting>
  <conditionalFormatting sqref="V15">
    <cfRule type="cellIs" dxfId="142" priority="1" operator="between">
      <formula>8</formula>
      <formula>16</formula>
    </cfRule>
    <cfRule type="cellIs" dxfId="141" priority="2" operator="between">
      <formula>4</formula>
      <formula>7.99</formula>
    </cfRule>
    <cfRule type="cellIs" dxfId="140" priority="3" operator="between">
      <formula>1</formula>
      <formula>3.99</formula>
    </cfRule>
  </conditionalFormatting>
  <dataValidations count="4">
    <dataValidation type="list" allowBlank="1" showInputMessage="1" showErrorMessage="1" sqref="R10:S14 J10:K14" xr:uid="{4E273710-4002-40E6-9C76-F675A06EA805}">
      <formula1>negative</formula1>
    </dataValidation>
    <dataValidation type="list" allowBlank="1" showInputMessage="1" showErrorMessage="1" sqref="C10:D14" xr:uid="{BB7F8033-F0F0-4FBD-BC92-E6AFE6176761}">
      <formula1>positive</formula1>
    </dataValidation>
    <dataValidation type="list" allowBlank="1" showInputMessage="1" showErrorMessage="1" sqref="H10:H14" xr:uid="{C908DC81-D764-4C4F-AAFA-42EF1009E7DA}">
      <formula1>$L$3:$L$4</formula1>
    </dataValidation>
    <dataValidation type="list" allowBlank="1" showInputMessage="1" showErrorMessage="1" sqref="I10:I14" xr:uid="{FB0A90AB-654C-4402-BE5D-A6954831DB7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Q604"/>
  <sheetViews>
    <sheetView topLeftCell="A25" zoomScaleNormal="100" zoomScalePageLayoutView="125" workbookViewId="0">
      <selection activeCell="D10" sqref="D10"/>
    </sheetView>
  </sheetViews>
  <sheetFormatPr baseColWidth="10" defaultColWidth="8.5703125" defaultRowHeight="15.75" x14ac:dyDescent="0.25"/>
  <cols>
    <col min="1" max="1" width="12.42578125" style="24" customWidth="1"/>
    <col min="2" max="2" width="42.42578125" style="25" customWidth="1"/>
    <col min="3" max="3" width="63" style="25" customWidth="1"/>
    <col min="4" max="4" width="31.5703125" style="26" bestFit="1" customWidth="1"/>
    <col min="5" max="5" width="23.42578125" style="26" customWidth="1"/>
    <col min="6" max="6" width="13.140625" style="17" customWidth="1"/>
    <col min="7" max="7" width="13.5703125" style="17" customWidth="1"/>
    <col min="8" max="16384" width="8.5703125" style="17"/>
  </cols>
  <sheetData>
    <row r="1" spans="1:43" ht="12.75" x14ac:dyDescent="0.2">
      <c r="A1" s="14"/>
      <c r="B1" s="15"/>
      <c r="C1" s="15"/>
      <c r="D1" s="15"/>
      <c r="E1" s="15"/>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3" x14ac:dyDescent="0.25">
      <c r="A2" s="104" t="s">
        <v>73</v>
      </c>
      <c r="B2" s="15"/>
      <c r="C2" s="15"/>
      <c r="D2" s="15"/>
      <c r="E2" s="15"/>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3" ht="12.75" x14ac:dyDescent="0.2">
      <c r="A3" s="14"/>
      <c r="B3" s="15"/>
      <c r="C3" s="15"/>
      <c r="D3" s="15"/>
      <c r="E3" s="1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ht="12.75" x14ac:dyDescent="0.2">
      <c r="A4" s="14"/>
      <c r="B4" s="15"/>
      <c r="C4" s="15"/>
      <c r="D4" s="15"/>
      <c r="E4" s="15"/>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s="19" customFormat="1" ht="38.25" customHeight="1" x14ac:dyDescent="0.2">
      <c r="A5" s="152" t="s">
        <v>74</v>
      </c>
      <c r="B5" s="153"/>
      <c r="C5" s="153"/>
      <c r="D5" s="153"/>
      <c r="E5" s="154"/>
      <c r="F5" s="152" t="s">
        <v>75</v>
      </c>
      <c r="G5" s="154"/>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row>
    <row r="6" spans="1:43" s="21" customFormat="1" ht="48" x14ac:dyDescent="0.25">
      <c r="A6" s="92" t="s">
        <v>76</v>
      </c>
      <c r="B6" s="92" t="s">
        <v>77</v>
      </c>
      <c r="C6" s="92" t="s">
        <v>78</v>
      </c>
      <c r="D6" s="95" t="s">
        <v>79</v>
      </c>
      <c r="E6" s="101" t="s">
        <v>80</v>
      </c>
      <c r="F6" s="92" t="s">
        <v>81</v>
      </c>
      <c r="G6" s="92" t="s">
        <v>82</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row>
    <row r="7" spans="1:43" ht="36" x14ac:dyDescent="0.2">
      <c r="A7" s="47" t="s">
        <v>83</v>
      </c>
      <c r="B7" s="23" t="s">
        <v>84</v>
      </c>
      <c r="C7" s="22" t="s">
        <v>85</v>
      </c>
      <c r="D7" s="94" t="s">
        <v>86</v>
      </c>
      <c r="E7" s="94" t="s">
        <v>87</v>
      </c>
      <c r="F7" s="88">
        <f xml:space="preserve"> S.R1!N16</f>
        <v>1</v>
      </c>
      <c r="G7" s="88">
        <f>S.R1!V16</f>
        <v>1</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ht="52.5" customHeight="1" x14ac:dyDescent="0.2">
      <c r="A8" s="47" t="s">
        <v>88</v>
      </c>
      <c r="B8" s="22" t="s">
        <v>89</v>
      </c>
      <c r="C8" s="22" t="s">
        <v>90</v>
      </c>
      <c r="D8" s="94" t="s">
        <v>86</v>
      </c>
      <c r="E8" s="94" t="s">
        <v>87</v>
      </c>
      <c r="F8" s="88">
        <f>S.R2!N11</f>
        <v>1</v>
      </c>
      <c r="G8" s="88">
        <f>S.R2!V11</f>
        <v>1</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ht="60" x14ac:dyDescent="0.2">
      <c r="A9" s="47" t="s">
        <v>91</v>
      </c>
      <c r="B9" s="22" t="s">
        <v>92</v>
      </c>
      <c r="C9" s="23" t="s">
        <v>93</v>
      </c>
      <c r="D9" s="94" t="s">
        <v>86</v>
      </c>
      <c r="E9" s="94" t="s">
        <v>94</v>
      </c>
      <c r="F9" s="88">
        <f>S.R3!N11</f>
        <v>1</v>
      </c>
      <c r="G9" s="88">
        <f>S.R3!V11</f>
        <v>1</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row>
    <row r="10" spans="1:43" ht="36" x14ac:dyDescent="0.2">
      <c r="A10" s="47" t="s">
        <v>95</v>
      </c>
      <c r="B10" s="23" t="s">
        <v>96</v>
      </c>
      <c r="C10" s="23" t="s">
        <v>97</v>
      </c>
      <c r="D10" s="94" t="s">
        <v>86</v>
      </c>
      <c r="E10" s="94" t="s">
        <v>87</v>
      </c>
      <c r="F10" s="88">
        <f>S.R4!N12</f>
        <v>1</v>
      </c>
      <c r="G10" s="88">
        <f>S.R4!V12</f>
        <v>1</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24" x14ac:dyDescent="0.2">
      <c r="A11" s="47" t="s">
        <v>98</v>
      </c>
      <c r="B11" s="22" t="s">
        <v>99</v>
      </c>
      <c r="C11" s="23" t="s">
        <v>100</v>
      </c>
      <c r="D11" s="94" t="s">
        <v>101</v>
      </c>
      <c r="E11" s="94" t="s">
        <v>94</v>
      </c>
      <c r="F11" s="88">
        <f>S.R5!N14</f>
        <v>1.25</v>
      </c>
      <c r="G11" s="88">
        <f>S.R5!V14</f>
        <v>1.25</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63" customHeight="1" x14ac:dyDescent="0.2">
      <c r="A12" s="47" t="s">
        <v>102</v>
      </c>
      <c r="B12" s="23" t="s">
        <v>103</v>
      </c>
      <c r="C12" s="23" t="s">
        <v>104</v>
      </c>
      <c r="D12" s="94" t="s">
        <v>101</v>
      </c>
      <c r="E12" s="94" t="s">
        <v>94</v>
      </c>
      <c r="F12" s="88">
        <f>S.R6!N14</f>
        <v>1</v>
      </c>
      <c r="G12" s="88">
        <f>S.R6!V14</f>
        <v>1</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36" x14ac:dyDescent="0.2">
      <c r="A13" s="47" t="s">
        <v>105</v>
      </c>
      <c r="B13" s="22" t="s">
        <v>106</v>
      </c>
      <c r="C13" s="23" t="s">
        <v>107</v>
      </c>
      <c r="D13" s="94" t="s">
        <v>101</v>
      </c>
      <c r="E13" s="94" t="s">
        <v>108</v>
      </c>
      <c r="F13" s="88">
        <f>S.R7!N12</f>
        <v>1</v>
      </c>
      <c r="G13" s="88">
        <f>S.R7!V12</f>
        <v>1</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3" ht="24" x14ac:dyDescent="0.2">
      <c r="A14" s="47" t="s">
        <v>109</v>
      </c>
      <c r="B14" s="22" t="s">
        <v>110</v>
      </c>
      <c r="C14" s="103" t="s">
        <v>111</v>
      </c>
      <c r="D14" s="94" t="s">
        <v>101</v>
      </c>
      <c r="E14" s="94" t="s">
        <v>94</v>
      </c>
      <c r="F14" s="88">
        <f>S.R8!N12</f>
        <v>1</v>
      </c>
      <c r="G14" s="88">
        <f>S.R8!V12</f>
        <v>1</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43.5" customHeight="1" x14ac:dyDescent="0.2">
      <c r="A15" s="96" t="s">
        <v>112</v>
      </c>
      <c r="B15" s="103" t="s">
        <v>113</v>
      </c>
      <c r="C15" s="67" t="s">
        <v>114</v>
      </c>
      <c r="D15" s="94" t="s">
        <v>86</v>
      </c>
      <c r="E15" s="94" t="s">
        <v>87</v>
      </c>
      <c r="F15" s="88">
        <f>S.R9!N15</f>
        <v>1.2</v>
      </c>
      <c r="G15" s="88">
        <f>S.R9!V15</f>
        <v>1.2</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3" ht="45.75" customHeight="1" x14ac:dyDescent="0.2">
      <c r="A16" s="15"/>
      <c r="B16" s="15"/>
      <c r="C16" s="15"/>
      <c r="D16" s="15"/>
      <c r="E16" s="111" t="s">
        <v>115</v>
      </c>
      <c r="F16" s="88">
        <f>ROUND(SUM(F7:F15)/COUNT(F7:F15),2)</f>
        <v>1.05</v>
      </c>
      <c r="G16" s="88">
        <f>ROUND(SUM(G7:G15)/COUNT(G7:G15),2)</f>
        <v>1.05</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12.75" x14ac:dyDescent="0.2">
      <c r="A17" s="14"/>
      <c r="B17" s="15"/>
      <c r="C17" s="15"/>
      <c r="D17" s="15"/>
      <c r="E17" s="15"/>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12.75" x14ac:dyDescent="0.2">
      <c r="A18" s="14"/>
      <c r="B18" s="15"/>
      <c r="C18" s="15"/>
      <c r="D18" s="15"/>
      <c r="E18" s="15"/>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12.75" x14ac:dyDescent="0.2">
      <c r="A19" s="14"/>
      <c r="B19" s="15"/>
      <c r="C19" s="15"/>
      <c r="D19" s="15"/>
      <c r="E19" s="15"/>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ht="12.75" x14ac:dyDescent="0.2">
      <c r="A20" s="14"/>
      <c r="B20" s="15"/>
      <c r="C20" s="15"/>
      <c r="D20" s="15"/>
      <c r="E20" s="15"/>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12.75" x14ac:dyDescent="0.2">
      <c r="A21" s="14"/>
      <c r="B21" s="15"/>
      <c r="C21" s="15"/>
      <c r="D21" s="15"/>
      <c r="E21" s="15"/>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12.75" x14ac:dyDescent="0.2">
      <c r="A22" s="14"/>
      <c r="B22" s="15"/>
      <c r="C22" s="15"/>
      <c r="D22" s="15"/>
      <c r="E22" s="15"/>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12.75" x14ac:dyDescent="0.2">
      <c r="A23" s="14"/>
      <c r="B23" s="15"/>
      <c r="C23" s="15"/>
      <c r="D23" s="15"/>
      <c r="E23" s="15"/>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ht="12.75" x14ac:dyDescent="0.2">
      <c r="A24" s="14"/>
      <c r="B24" s="15"/>
      <c r="C24" s="15"/>
      <c r="D24" s="15"/>
      <c r="E24" s="15"/>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12.75" x14ac:dyDescent="0.2">
      <c r="A25" s="14"/>
      <c r="B25" s="15"/>
      <c r="C25" s="15"/>
      <c r="D25" s="15"/>
      <c r="E25" s="15"/>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ht="12.75" x14ac:dyDescent="0.2">
      <c r="A26" s="14"/>
      <c r="B26" s="15"/>
      <c r="C26" s="15"/>
      <c r="D26" s="15"/>
      <c r="E26" s="15"/>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12.75" x14ac:dyDescent="0.2">
      <c r="A27" s="14"/>
      <c r="B27" s="15"/>
      <c r="C27" s="15"/>
      <c r="D27" s="15"/>
      <c r="E27" s="15"/>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ht="12.75" x14ac:dyDescent="0.2">
      <c r="A28" s="14"/>
      <c r="B28" s="15"/>
      <c r="C28" s="15"/>
      <c r="D28" s="15"/>
      <c r="E28" s="15"/>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12.75" x14ac:dyDescent="0.2">
      <c r="A29" s="14"/>
      <c r="B29" s="15"/>
      <c r="C29" s="15"/>
      <c r="D29" s="15"/>
      <c r="E29" s="15"/>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ht="12.75" x14ac:dyDescent="0.2">
      <c r="A30" s="14"/>
      <c r="B30" s="15"/>
      <c r="C30" s="15"/>
      <c r="D30" s="15"/>
      <c r="E30" s="15"/>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43" ht="12.75" x14ac:dyDescent="0.2">
      <c r="A31" s="14"/>
      <c r="B31" s="15"/>
      <c r="C31" s="15"/>
      <c r="D31" s="15"/>
      <c r="E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row>
    <row r="32" spans="1:43" ht="12.75" x14ac:dyDescent="0.2">
      <c r="A32" s="14"/>
      <c r="B32" s="15"/>
      <c r="C32" s="15"/>
      <c r="D32" s="15"/>
      <c r="E32" s="15"/>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3" spans="1:43" ht="12.75" x14ac:dyDescent="0.2">
      <c r="A33" s="14"/>
      <c r="B33" s="15"/>
      <c r="C33" s="15"/>
      <c r="D33" s="15"/>
      <c r="E33" s="15"/>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row>
    <row r="34" spans="1:43" ht="12.75" x14ac:dyDescent="0.2">
      <c r="A34" s="14"/>
      <c r="B34" s="15"/>
      <c r="C34" s="15"/>
      <c r="D34" s="15"/>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row>
    <row r="35" spans="1:43" ht="12.75" x14ac:dyDescent="0.2">
      <c r="A35" s="14"/>
      <c r="B35" s="15"/>
      <c r="C35" s="15"/>
      <c r="D35" s="15"/>
      <c r="E35" s="15"/>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row>
    <row r="36" spans="1:43" ht="12.75" x14ac:dyDescent="0.2">
      <c r="A36" s="14"/>
      <c r="B36" s="15"/>
      <c r="C36" s="15"/>
      <c r="D36" s="15"/>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row>
    <row r="37" spans="1:43" x14ac:dyDescent="0.25">
      <c r="D37" s="25"/>
      <c r="E37" s="25"/>
    </row>
    <row r="38" spans="1:43" x14ac:dyDescent="0.25">
      <c r="D38" s="25"/>
      <c r="E38" s="25"/>
    </row>
    <row r="39" spans="1:43" x14ac:dyDescent="0.25">
      <c r="D39" s="25"/>
      <c r="E39" s="25"/>
    </row>
    <row r="40" spans="1:43" hidden="1" x14ac:dyDescent="0.25">
      <c r="D40" s="25"/>
      <c r="E40" s="25"/>
    </row>
    <row r="41" spans="1:43" hidden="1" x14ac:dyDescent="0.25">
      <c r="D41" s="25"/>
      <c r="E41" s="25"/>
    </row>
    <row r="42" spans="1:43" x14ac:dyDescent="0.25">
      <c r="D42" s="25"/>
      <c r="E42" s="25"/>
    </row>
    <row r="43" spans="1:43" x14ac:dyDescent="0.25">
      <c r="D43" s="25"/>
      <c r="E43" s="25"/>
    </row>
    <row r="44" spans="1:43" x14ac:dyDescent="0.25">
      <c r="D44" s="25"/>
      <c r="E44" s="25"/>
    </row>
    <row r="45" spans="1:43" x14ac:dyDescent="0.25">
      <c r="D45" s="25"/>
      <c r="E45" s="25"/>
    </row>
    <row r="46" spans="1:43" x14ac:dyDescent="0.25">
      <c r="D46" s="25"/>
      <c r="E46" s="25"/>
    </row>
    <row r="47" spans="1:43" x14ac:dyDescent="0.25">
      <c r="D47" s="25"/>
      <c r="E47" s="25"/>
    </row>
    <row r="48" spans="1:43" x14ac:dyDescent="0.25">
      <c r="D48" s="25"/>
      <c r="E48" s="25"/>
    </row>
    <row r="49" spans="4:5" x14ac:dyDescent="0.25">
      <c r="D49" s="25"/>
      <c r="E49" s="25"/>
    </row>
    <row r="50" spans="4:5" x14ac:dyDescent="0.25">
      <c r="D50" s="25"/>
      <c r="E50" s="25"/>
    </row>
    <row r="51" spans="4:5" x14ac:dyDescent="0.25">
      <c r="D51" s="25"/>
      <c r="E51" s="25"/>
    </row>
    <row r="52" spans="4:5" x14ac:dyDescent="0.25">
      <c r="D52" s="25"/>
      <c r="E52" s="25"/>
    </row>
    <row r="53" spans="4:5" x14ac:dyDescent="0.25">
      <c r="D53" s="25"/>
      <c r="E53" s="25"/>
    </row>
    <row r="54" spans="4:5" x14ac:dyDescent="0.25">
      <c r="D54" s="25"/>
      <c r="E54" s="25"/>
    </row>
    <row r="55" spans="4:5" x14ac:dyDescent="0.25">
      <c r="D55" s="25"/>
      <c r="E55" s="25"/>
    </row>
    <row r="56" spans="4:5" ht="15.75" hidden="1" customHeight="1" x14ac:dyDescent="0.25">
      <c r="D56" s="25"/>
      <c r="E56" s="25"/>
    </row>
    <row r="57" spans="4:5" ht="15.75" hidden="1" customHeight="1" x14ac:dyDescent="0.25">
      <c r="D57" s="25"/>
      <c r="E57" s="25"/>
    </row>
    <row r="58" spans="4:5" ht="15.75" hidden="1" customHeight="1" x14ac:dyDescent="0.25">
      <c r="D58" s="25"/>
      <c r="E58" s="25"/>
    </row>
    <row r="59" spans="4:5" ht="15.75" hidden="1" customHeight="1" x14ac:dyDescent="0.25">
      <c r="D59" s="25"/>
      <c r="E59" s="25"/>
    </row>
    <row r="60" spans="4:5" ht="15.75" hidden="1" customHeight="1" x14ac:dyDescent="0.25">
      <c r="D60" s="25"/>
      <c r="E60" s="25"/>
    </row>
    <row r="61" spans="4:5" ht="15.75" hidden="1" customHeight="1" x14ac:dyDescent="0.25">
      <c r="D61" s="25"/>
      <c r="E61" s="25"/>
    </row>
    <row r="62" spans="4:5" ht="15.75" hidden="1" customHeight="1" x14ac:dyDescent="0.25">
      <c r="D62" s="25"/>
      <c r="E62" s="25"/>
    </row>
    <row r="63" spans="4:5" ht="15.75" hidden="1" customHeight="1" x14ac:dyDescent="0.25">
      <c r="D63" s="25"/>
      <c r="E63" s="25"/>
    </row>
    <row r="64" spans="4:5" ht="15.75" hidden="1" customHeight="1" x14ac:dyDescent="0.25">
      <c r="D64" s="25"/>
      <c r="E64" s="25"/>
    </row>
    <row r="65" spans="4:5" ht="15.75" hidden="1" customHeight="1" x14ac:dyDescent="0.25">
      <c r="D65" s="25"/>
      <c r="E65" s="25"/>
    </row>
    <row r="66" spans="4:5" ht="15.75" hidden="1" customHeight="1" x14ac:dyDescent="0.25">
      <c r="D66" s="25"/>
      <c r="E66" s="25"/>
    </row>
    <row r="67" spans="4:5" ht="15.75" hidden="1" customHeight="1" x14ac:dyDescent="0.25">
      <c r="D67" s="25"/>
      <c r="E67" s="25"/>
    </row>
    <row r="68" spans="4:5" ht="15.75" hidden="1" customHeight="1" x14ac:dyDescent="0.25">
      <c r="D68" s="25"/>
      <c r="E68" s="25"/>
    </row>
    <row r="69" spans="4:5" ht="15.75" hidden="1" customHeight="1" x14ac:dyDescent="0.25">
      <c r="D69" s="25"/>
      <c r="E69" s="25"/>
    </row>
    <row r="70" spans="4:5" ht="15.75" hidden="1" customHeight="1" x14ac:dyDescent="0.25">
      <c r="D70" s="25"/>
      <c r="E70" s="25"/>
    </row>
    <row r="71" spans="4:5" ht="15.75" hidden="1" customHeight="1" x14ac:dyDescent="0.25">
      <c r="D71" s="25"/>
      <c r="E71" s="25"/>
    </row>
    <row r="72" spans="4:5" ht="15.75" hidden="1" customHeight="1" x14ac:dyDescent="0.25">
      <c r="D72" s="25"/>
      <c r="E72" s="25"/>
    </row>
    <row r="73" spans="4:5" ht="15.75" hidden="1" customHeight="1" x14ac:dyDescent="0.25">
      <c r="D73" s="25"/>
      <c r="E73" s="25"/>
    </row>
    <row r="74" spans="4:5" ht="15.75" hidden="1" customHeight="1" x14ac:dyDescent="0.25">
      <c r="D74" s="25"/>
      <c r="E74" s="25"/>
    </row>
    <row r="75" spans="4:5" ht="15.75" hidden="1" customHeight="1" x14ac:dyDescent="0.25">
      <c r="D75" s="25"/>
      <c r="E75" s="25"/>
    </row>
    <row r="76" spans="4:5" ht="15.75" hidden="1" customHeight="1" x14ac:dyDescent="0.25">
      <c r="D76" s="25"/>
      <c r="E76" s="25"/>
    </row>
    <row r="77" spans="4:5" ht="15.75" hidden="1" customHeight="1" x14ac:dyDescent="0.25">
      <c r="D77" s="25"/>
      <c r="E77" s="25"/>
    </row>
    <row r="78" spans="4:5" x14ac:dyDescent="0.25">
      <c r="D78" s="25"/>
      <c r="E78" s="25"/>
    </row>
    <row r="79" spans="4:5" x14ac:dyDescent="0.25">
      <c r="D79" s="25"/>
      <c r="E79" s="25"/>
    </row>
    <row r="80" spans="4:5" x14ac:dyDescent="0.25">
      <c r="D80" s="25"/>
      <c r="E80" s="25"/>
    </row>
    <row r="81" spans="4:5" x14ac:dyDescent="0.25">
      <c r="D81" s="25"/>
      <c r="E81" s="25"/>
    </row>
    <row r="82" spans="4:5" x14ac:dyDescent="0.25">
      <c r="D82" s="25"/>
      <c r="E82" s="25"/>
    </row>
    <row r="83" spans="4:5" x14ac:dyDescent="0.25">
      <c r="D83" s="25"/>
      <c r="E83" s="25"/>
    </row>
    <row r="84" spans="4:5" x14ac:dyDescent="0.25">
      <c r="D84" s="25"/>
      <c r="E84" s="25"/>
    </row>
    <row r="85" spans="4:5" x14ac:dyDescent="0.25">
      <c r="D85" s="25"/>
      <c r="E85" s="25"/>
    </row>
    <row r="86" spans="4:5" x14ac:dyDescent="0.25">
      <c r="D86" s="25"/>
      <c r="E86" s="25"/>
    </row>
    <row r="87" spans="4:5" x14ac:dyDescent="0.25">
      <c r="D87" s="25"/>
      <c r="E87" s="25"/>
    </row>
    <row r="88" spans="4:5" x14ac:dyDescent="0.25">
      <c r="D88" s="25"/>
      <c r="E88" s="25"/>
    </row>
    <row r="89" spans="4:5" x14ac:dyDescent="0.25">
      <c r="D89" s="25"/>
      <c r="E89" s="25"/>
    </row>
    <row r="90" spans="4:5" x14ac:dyDescent="0.25">
      <c r="D90" s="25"/>
      <c r="E90" s="25"/>
    </row>
    <row r="91" spans="4:5" x14ac:dyDescent="0.25">
      <c r="D91" s="25"/>
      <c r="E91" s="25"/>
    </row>
    <row r="92" spans="4:5" x14ac:dyDescent="0.25">
      <c r="D92" s="25"/>
      <c r="E92" s="25"/>
    </row>
    <row r="93" spans="4:5" x14ac:dyDescent="0.25">
      <c r="D93" s="25"/>
      <c r="E93" s="25"/>
    </row>
    <row r="94" spans="4:5" x14ac:dyDescent="0.25">
      <c r="D94" s="25"/>
      <c r="E94" s="25"/>
    </row>
    <row r="95" spans="4:5" x14ac:dyDescent="0.25">
      <c r="D95" s="25"/>
      <c r="E95" s="25"/>
    </row>
    <row r="96" spans="4:5" x14ac:dyDescent="0.25">
      <c r="D96" s="25"/>
      <c r="E96" s="25"/>
    </row>
    <row r="97" spans="4:5" x14ac:dyDescent="0.25">
      <c r="D97" s="25"/>
      <c r="E97" s="25"/>
    </row>
    <row r="98" spans="4:5" x14ac:dyDescent="0.25">
      <c r="D98" s="25"/>
      <c r="E98" s="25"/>
    </row>
    <row r="99" spans="4:5" x14ac:dyDescent="0.25">
      <c r="D99" s="25"/>
      <c r="E99" s="25"/>
    </row>
    <row r="100" spans="4:5" x14ac:dyDescent="0.25">
      <c r="D100" s="25"/>
      <c r="E100" s="25"/>
    </row>
    <row r="101" spans="4:5" x14ac:dyDescent="0.25">
      <c r="D101" s="25"/>
      <c r="E101" s="25"/>
    </row>
    <row r="102" spans="4:5" x14ac:dyDescent="0.25">
      <c r="D102" s="25"/>
      <c r="E102" s="25"/>
    </row>
    <row r="103" spans="4:5" x14ac:dyDescent="0.25">
      <c r="D103" s="25"/>
      <c r="E103" s="25"/>
    </row>
    <row r="104" spans="4:5" x14ac:dyDescent="0.25">
      <c r="D104" s="25"/>
      <c r="E104" s="25"/>
    </row>
    <row r="105" spans="4:5" x14ac:dyDescent="0.25">
      <c r="D105" s="25"/>
      <c r="E105" s="25"/>
    </row>
    <row r="106" spans="4:5" x14ac:dyDescent="0.25">
      <c r="D106" s="25"/>
      <c r="E106" s="25"/>
    </row>
    <row r="107" spans="4:5" x14ac:dyDescent="0.25">
      <c r="D107" s="25"/>
      <c r="E107" s="25"/>
    </row>
    <row r="108" spans="4:5" x14ac:dyDescent="0.25">
      <c r="D108" s="25"/>
      <c r="E108" s="25"/>
    </row>
    <row r="109" spans="4:5" x14ac:dyDescent="0.25">
      <c r="D109" s="25"/>
      <c r="E109" s="25"/>
    </row>
    <row r="110" spans="4:5" x14ac:dyDescent="0.25">
      <c r="D110" s="25"/>
      <c r="E110" s="25"/>
    </row>
    <row r="111" spans="4:5" x14ac:dyDescent="0.25">
      <c r="D111" s="25"/>
      <c r="E111" s="25"/>
    </row>
    <row r="112" spans="4:5" x14ac:dyDescent="0.25">
      <c r="D112" s="25"/>
      <c r="E112" s="25"/>
    </row>
    <row r="113" spans="4:5" x14ac:dyDescent="0.25">
      <c r="D113" s="25"/>
      <c r="E113" s="25"/>
    </row>
    <row r="114" spans="4:5" x14ac:dyDescent="0.25">
      <c r="D114" s="25"/>
      <c r="E114" s="25"/>
    </row>
    <row r="115" spans="4:5" x14ac:dyDescent="0.25">
      <c r="D115" s="25"/>
      <c r="E115" s="25"/>
    </row>
    <row r="116" spans="4:5" x14ac:dyDescent="0.25">
      <c r="D116" s="25"/>
      <c r="E116" s="25"/>
    </row>
    <row r="117" spans="4:5" x14ac:dyDescent="0.25">
      <c r="D117" s="25"/>
      <c r="E117" s="25"/>
    </row>
    <row r="118" spans="4:5" x14ac:dyDescent="0.25">
      <c r="D118" s="25"/>
      <c r="E118" s="25"/>
    </row>
    <row r="119" spans="4:5" x14ac:dyDescent="0.25">
      <c r="D119" s="25"/>
      <c r="E119" s="25"/>
    </row>
    <row r="120" spans="4:5" x14ac:dyDescent="0.25">
      <c r="D120" s="25"/>
      <c r="E120" s="25"/>
    </row>
    <row r="121" spans="4:5" x14ac:dyDescent="0.25">
      <c r="D121" s="25"/>
      <c r="E121" s="25"/>
    </row>
    <row r="122" spans="4:5" x14ac:dyDescent="0.25">
      <c r="D122" s="25"/>
      <c r="E122" s="25"/>
    </row>
    <row r="123" spans="4:5" x14ac:dyDescent="0.25">
      <c r="D123" s="25"/>
      <c r="E123" s="25"/>
    </row>
    <row r="124" spans="4:5" x14ac:dyDescent="0.25">
      <c r="D124" s="25"/>
      <c r="E124" s="25"/>
    </row>
    <row r="125" spans="4:5" x14ac:dyDescent="0.25">
      <c r="D125" s="25"/>
      <c r="E125" s="25"/>
    </row>
    <row r="126" spans="4:5" x14ac:dyDescent="0.25">
      <c r="D126" s="25"/>
      <c r="E126" s="25"/>
    </row>
    <row r="127" spans="4:5" x14ac:dyDescent="0.25">
      <c r="D127" s="25"/>
      <c r="E127" s="25"/>
    </row>
    <row r="128" spans="4:5" x14ac:dyDescent="0.25">
      <c r="D128" s="25"/>
      <c r="E128" s="25"/>
    </row>
    <row r="129" spans="4:5" x14ac:dyDescent="0.25">
      <c r="D129" s="25"/>
      <c r="E129" s="25"/>
    </row>
    <row r="130" spans="4:5" x14ac:dyDescent="0.25">
      <c r="D130" s="25"/>
      <c r="E130" s="25"/>
    </row>
    <row r="131" spans="4:5" x14ac:dyDescent="0.25">
      <c r="D131" s="25"/>
      <c r="E131" s="25"/>
    </row>
    <row r="132" spans="4:5" x14ac:dyDescent="0.25">
      <c r="D132" s="25"/>
      <c r="E132" s="25"/>
    </row>
    <row r="133" spans="4:5" x14ac:dyDescent="0.25">
      <c r="D133" s="25"/>
      <c r="E133" s="25"/>
    </row>
    <row r="134" spans="4:5" x14ac:dyDescent="0.25">
      <c r="D134" s="25"/>
      <c r="E134" s="25"/>
    </row>
    <row r="135" spans="4:5" x14ac:dyDescent="0.25">
      <c r="D135" s="25"/>
      <c r="E135" s="25"/>
    </row>
    <row r="136" spans="4:5" x14ac:dyDescent="0.25">
      <c r="D136" s="25"/>
      <c r="E136" s="25"/>
    </row>
    <row r="137" spans="4:5" x14ac:dyDescent="0.25">
      <c r="D137" s="25"/>
      <c r="E137" s="25"/>
    </row>
    <row r="138" spans="4:5" x14ac:dyDescent="0.25">
      <c r="D138" s="25"/>
      <c r="E138" s="25"/>
    </row>
    <row r="139" spans="4:5" x14ac:dyDescent="0.25">
      <c r="D139" s="25"/>
      <c r="E139" s="25"/>
    </row>
    <row r="140" spans="4:5" x14ac:dyDescent="0.25">
      <c r="D140" s="25"/>
      <c r="E140" s="25"/>
    </row>
    <row r="141" spans="4:5" x14ac:dyDescent="0.25">
      <c r="D141" s="25"/>
      <c r="E141" s="25"/>
    </row>
    <row r="142" spans="4:5" x14ac:dyDescent="0.25">
      <c r="D142" s="25"/>
      <c r="E142" s="25"/>
    </row>
    <row r="143" spans="4:5" x14ac:dyDescent="0.25">
      <c r="D143" s="25"/>
      <c r="E143" s="25"/>
    </row>
    <row r="144" spans="4:5" x14ac:dyDescent="0.25">
      <c r="D144" s="25"/>
      <c r="E144" s="25"/>
    </row>
    <row r="145" spans="4:5" x14ac:dyDescent="0.25">
      <c r="D145" s="25"/>
      <c r="E145" s="25"/>
    </row>
    <row r="146" spans="4:5" x14ac:dyDescent="0.25">
      <c r="D146" s="25"/>
      <c r="E146" s="25"/>
    </row>
    <row r="147" spans="4:5" x14ac:dyDescent="0.25">
      <c r="D147" s="25"/>
      <c r="E147" s="25"/>
    </row>
    <row r="148" spans="4:5" x14ac:dyDescent="0.25">
      <c r="D148" s="25"/>
      <c r="E148" s="25"/>
    </row>
    <row r="149" spans="4:5" x14ac:dyDescent="0.25">
      <c r="D149" s="25"/>
      <c r="E149" s="25"/>
    </row>
    <row r="150" spans="4:5" x14ac:dyDescent="0.25">
      <c r="D150" s="25"/>
      <c r="E150" s="25"/>
    </row>
    <row r="151" spans="4:5" x14ac:dyDescent="0.25">
      <c r="D151" s="25"/>
      <c r="E151" s="25"/>
    </row>
    <row r="152" spans="4:5" x14ac:dyDescent="0.25">
      <c r="D152" s="25"/>
      <c r="E152" s="25"/>
    </row>
    <row r="153" spans="4:5" x14ac:dyDescent="0.25">
      <c r="D153" s="25"/>
      <c r="E153" s="25"/>
    </row>
    <row r="154" spans="4:5" x14ac:dyDescent="0.25">
      <c r="D154" s="25"/>
      <c r="E154" s="25"/>
    </row>
    <row r="155" spans="4:5" x14ac:dyDescent="0.25">
      <c r="D155" s="25"/>
      <c r="E155" s="25"/>
    </row>
    <row r="156" spans="4:5" x14ac:dyDescent="0.25">
      <c r="D156" s="25"/>
      <c r="E156" s="25"/>
    </row>
    <row r="157" spans="4:5" x14ac:dyDescent="0.25">
      <c r="D157" s="25"/>
      <c r="E157" s="25"/>
    </row>
    <row r="158" spans="4:5" x14ac:dyDescent="0.25">
      <c r="D158" s="25"/>
      <c r="E158" s="25"/>
    </row>
    <row r="159" spans="4:5" x14ac:dyDescent="0.25">
      <c r="D159" s="25"/>
      <c r="E159" s="25"/>
    </row>
    <row r="160" spans="4:5" x14ac:dyDescent="0.25">
      <c r="D160" s="25"/>
      <c r="E160" s="25"/>
    </row>
    <row r="161" spans="4:5" x14ac:dyDescent="0.25">
      <c r="D161" s="25"/>
      <c r="E161" s="25"/>
    </row>
    <row r="162" spans="4:5" x14ac:dyDescent="0.25">
      <c r="D162" s="25"/>
      <c r="E162" s="25"/>
    </row>
    <row r="163" spans="4:5" x14ac:dyDescent="0.25">
      <c r="D163" s="25"/>
      <c r="E163" s="25"/>
    </row>
    <row r="164" spans="4:5" x14ac:dyDescent="0.25">
      <c r="D164" s="25"/>
      <c r="E164" s="25"/>
    </row>
    <row r="165" spans="4:5" x14ac:dyDescent="0.25">
      <c r="D165" s="25"/>
      <c r="E165" s="25"/>
    </row>
    <row r="166" spans="4:5" x14ac:dyDescent="0.25">
      <c r="D166" s="25"/>
      <c r="E166" s="25"/>
    </row>
    <row r="167" spans="4:5" x14ac:dyDescent="0.25">
      <c r="D167" s="25"/>
      <c r="E167" s="25"/>
    </row>
    <row r="168" spans="4:5" x14ac:dyDescent="0.25">
      <c r="D168" s="25"/>
      <c r="E168" s="25"/>
    </row>
    <row r="169" spans="4:5" x14ac:dyDescent="0.25">
      <c r="D169" s="25"/>
      <c r="E169" s="25"/>
    </row>
    <row r="170" spans="4:5" x14ac:dyDescent="0.25">
      <c r="D170" s="25"/>
      <c r="E170" s="25"/>
    </row>
    <row r="171" spans="4:5" x14ac:dyDescent="0.25">
      <c r="D171" s="25"/>
      <c r="E171" s="25"/>
    </row>
    <row r="172" spans="4:5" x14ac:dyDescent="0.25">
      <c r="D172" s="25"/>
      <c r="E172" s="25"/>
    </row>
    <row r="173" spans="4:5" x14ac:dyDescent="0.25">
      <c r="D173" s="25"/>
      <c r="E173" s="25"/>
    </row>
    <row r="174" spans="4:5" x14ac:dyDescent="0.25">
      <c r="D174" s="25"/>
      <c r="E174" s="25"/>
    </row>
    <row r="175" spans="4:5" x14ac:dyDescent="0.25">
      <c r="D175" s="25"/>
      <c r="E175" s="25"/>
    </row>
    <row r="176" spans="4:5" x14ac:dyDescent="0.25">
      <c r="D176" s="25"/>
      <c r="E176" s="25"/>
    </row>
    <row r="177" spans="4:5" x14ac:dyDescent="0.25">
      <c r="D177" s="25"/>
      <c r="E177" s="25"/>
    </row>
    <row r="178" spans="4:5" x14ac:dyDescent="0.25">
      <c r="D178" s="25"/>
      <c r="E178" s="25"/>
    </row>
    <row r="179" spans="4:5" x14ac:dyDescent="0.25">
      <c r="D179" s="25"/>
      <c r="E179" s="25"/>
    </row>
    <row r="180" spans="4:5" x14ac:dyDescent="0.25">
      <c r="D180" s="25"/>
      <c r="E180" s="25"/>
    </row>
    <row r="181" spans="4:5" x14ac:dyDescent="0.25">
      <c r="D181" s="25"/>
      <c r="E181" s="25"/>
    </row>
    <row r="182" spans="4:5" x14ac:dyDescent="0.25">
      <c r="D182" s="25"/>
      <c r="E182" s="25"/>
    </row>
    <row r="183" spans="4:5" x14ac:dyDescent="0.25">
      <c r="D183" s="25"/>
      <c r="E183" s="25"/>
    </row>
    <row r="184" spans="4:5" x14ac:dyDescent="0.25">
      <c r="D184" s="25"/>
      <c r="E184" s="25"/>
    </row>
    <row r="185" spans="4:5" x14ac:dyDescent="0.25">
      <c r="D185" s="25"/>
      <c r="E185" s="25"/>
    </row>
    <row r="186" spans="4:5" x14ac:dyDescent="0.25">
      <c r="D186" s="25"/>
      <c r="E186" s="25"/>
    </row>
    <row r="187" spans="4:5" x14ac:dyDescent="0.25">
      <c r="D187" s="25"/>
      <c r="E187" s="25"/>
    </row>
    <row r="188" spans="4:5" x14ac:dyDescent="0.25">
      <c r="D188" s="25"/>
      <c r="E188" s="25"/>
    </row>
    <row r="189" spans="4:5" x14ac:dyDescent="0.25">
      <c r="D189" s="25"/>
      <c r="E189" s="25"/>
    </row>
    <row r="190" spans="4:5" x14ac:dyDescent="0.25">
      <c r="D190" s="25"/>
      <c r="E190" s="25"/>
    </row>
    <row r="191" spans="4:5" x14ac:dyDescent="0.25">
      <c r="D191" s="25"/>
      <c r="E191" s="25"/>
    </row>
    <row r="192" spans="4:5" x14ac:dyDescent="0.25">
      <c r="D192" s="25"/>
      <c r="E192" s="25"/>
    </row>
    <row r="193" spans="4:5" x14ac:dyDescent="0.25">
      <c r="D193" s="25"/>
      <c r="E193" s="25"/>
    </row>
    <row r="194" spans="4:5" x14ac:dyDescent="0.25">
      <c r="D194" s="25"/>
      <c r="E194" s="25"/>
    </row>
    <row r="195" spans="4:5" x14ac:dyDescent="0.25">
      <c r="D195" s="25"/>
      <c r="E195" s="25"/>
    </row>
    <row r="196" spans="4:5" x14ac:dyDescent="0.25">
      <c r="D196" s="25"/>
      <c r="E196" s="25"/>
    </row>
    <row r="197" spans="4:5" x14ac:dyDescent="0.25">
      <c r="D197" s="25"/>
      <c r="E197" s="25"/>
    </row>
    <row r="198" spans="4:5" x14ac:dyDescent="0.25">
      <c r="D198" s="25"/>
      <c r="E198" s="25"/>
    </row>
    <row r="199" spans="4:5" x14ac:dyDescent="0.25">
      <c r="D199" s="25"/>
      <c r="E199" s="25"/>
    </row>
    <row r="200" spans="4:5" x14ac:dyDescent="0.25">
      <c r="D200" s="25"/>
      <c r="E200" s="25"/>
    </row>
    <row r="201" spans="4:5" x14ac:dyDescent="0.25">
      <c r="D201" s="25"/>
      <c r="E201" s="25"/>
    </row>
    <row r="202" spans="4:5" x14ac:dyDescent="0.25">
      <c r="D202" s="25"/>
      <c r="E202" s="25"/>
    </row>
    <row r="203" spans="4:5" x14ac:dyDescent="0.25">
      <c r="D203" s="25"/>
      <c r="E203" s="25"/>
    </row>
    <row r="204" spans="4:5" x14ac:dyDescent="0.25">
      <c r="D204" s="25"/>
      <c r="E204" s="25"/>
    </row>
    <row r="205" spans="4:5" x14ac:dyDescent="0.25">
      <c r="D205" s="25"/>
      <c r="E205" s="25"/>
    </row>
    <row r="206" spans="4:5" x14ac:dyDescent="0.25">
      <c r="D206" s="25"/>
      <c r="E206" s="25"/>
    </row>
    <row r="207" spans="4:5" x14ac:dyDescent="0.25">
      <c r="D207" s="25"/>
      <c r="E207" s="25"/>
    </row>
    <row r="208" spans="4:5" x14ac:dyDescent="0.25">
      <c r="D208" s="25"/>
      <c r="E208" s="25"/>
    </row>
    <row r="209" spans="4:5" x14ac:dyDescent="0.25">
      <c r="D209" s="25"/>
      <c r="E209" s="25"/>
    </row>
    <row r="210" spans="4:5" x14ac:dyDescent="0.25">
      <c r="D210" s="25"/>
      <c r="E210" s="25"/>
    </row>
    <row r="211" spans="4:5" x14ac:dyDescent="0.25">
      <c r="D211" s="25"/>
      <c r="E211" s="25"/>
    </row>
    <row r="212" spans="4:5" x14ac:dyDescent="0.25">
      <c r="D212" s="25"/>
      <c r="E212" s="25"/>
    </row>
    <row r="213" spans="4:5" x14ac:dyDescent="0.25">
      <c r="D213" s="25"/>
      <c r="E213" s="25"/>
    </row>
    <row r="214" spans="4:5" x14ac:dyDescent="0.25">
      <c r="D214" s="25"/>
      <c r="E214" s="25"/>
    </row>
    <row r="215" spans="4:5" x14ac:dyDescent="0.25">
      <c r="D215" s="25"/>
      <c r="E215" s="25"/>
    </row>
    <row r="216" spans="4:5" x14ac:dyDescent="0.25">
      <c r="D216" s="25"/>
      <c r="E216" s="25"/>
    </row>
    <row r="217" spans="4:5" x14ac:dyDescent="0.25">
      <c r="D217" s="25"/>
      <c r="E217" s="25"/>
    </row>
    <row r="218" spans="4:5" x14ac:dyDescent="0.25">
      <c r="D218" s="25"/>
      <c r="E218" s="25"/>
    </row>
    <row r="219" spans="4:5" x14ac:dyDescent="0.25">
      <c r="D219" s="25"/>
      <c r="E219" s="25"/>
    </row>
    <row r="220" spans="4:5" x14ac:dyDescent="0.25">
      <c r="D220" s="25"/>
      <c r="E220" s="25"/>
    </row>
    <row r="221" spans="4:5" x14ac:dyDescent="0.25">
      <c r="D221" s="25"/>
      <c r="E221" s="25"/>
    </row>
    <row r="222" spans="4:5" x14ac:dyDescent="0.25">
      <c r="D222" s="25"/>
      <c r="E222" s="25"/>
    </row>
    <row r="223" spans="4:5" x14ac:dyDescent="0.25">
      <c r="D223" s="25"/>
      <c r="E223" s="25"/>
    </row>
    <row r="224" spans="4:5" x14ac:dyDescent="0.25">
      <c r="D224" s="25"/>
      <c r="E224" s="25"/>
    </row>
    <row r="225" spans="4:5" x14ac:dyDescent="0.25">
      <c r="D225" s="25"/>
      <c r="E225" s="25"/>
    </row>
    <row r="226" spans="4:5" x14ac:dyDescent="0.25">
      <c r="D226" s="25"/>
      <c r="E226" s="25"/>
    </row>
    <row r="227" spans="4:5" x14ac:dyDescent="0.25">
      <c r="D227" s="25"/>
      <c r="E227" s="25"/>
    </row>
    <row r="228" spans="4:5" x14ac:dyDescent="0.25">
      <c r="D228" s="25"/>
      <c r="E228" s="25"/>
    </row>
    <row r="229" spans="4:5" x14ac:dyDescent="0.25">
      <c r="D229" s="25"/>
      <c r="E229" s="25"/>
    </row>
    <row r="230" spans="4:5" x14ac:dyDescent="0.25">
      <c r="D230" s="25"/>
      <c r="E230" s="25"/>
    </row>
    <row r="231" spans="4:5" x14ac:dyDescent="0.25">
      <c r="D231" s="25"/>
      <c r="E231" s="25"/>
    </row>
    <row r="232" spans="4:5" x14ac:dyDescent="0.25">
      <c r="D232" s="25"/>
      <c r="E232" s="25"/>
    </row>
    <row r="233" spans="4:5" x14ac:dyDescent="0.25">
      <c r="D233" s="25"/>
      <c r="E233" s="25"/>
    </row>
    <row r="234" spans="4:5" x14ac:dyDescent="0.25">
      <c r="D234" s="25"/>
      <c r="E234" s="25"/>
    </row>
    <row r="235" spans="4:5" x14ac:dyDescent="0.25">
      <c r="D235" s="25"/>
      <c r="E235" s="25"/>
    </row>
    <row r="236" spans="4:5" x14ac:dyDescent="0.25">
      <c r="D236" s="25"/>
      <c r="E236" s="25"/>
    </row>
    <row r="237" spans="4:5" x14ac:dyDescent="0.25">
      <c r="D237" s="25"/>
      <c r="E237" s="25"/>
    </row>
    <row r="238" spans="4:5" x14ac:dyDescent="0.25">
      <c r="D238" s="25"/>
      <c r="E238" s="25"/>
    </row>
    <row r="239" spans="4:5" x14ac:dyDescent="0.25">
      <c r="D239" s="25"/>
      <c r="E239" s="25"/>
    </row>
    <row r="240" spans="4:5" x14ac:dyDescent="0.25">
      <c r="D240" s="25"/>
      <c r="E240" s="25"/>
    </row>
    <row r="241" spans="4:5" x14ac:dyDescent="0.25">
      <c r="D241" s="25"/>
      <c r="E241" s="25"/>
    </row>
    <row r="242" spans="4:5" x14ac:dyDescent="0.25">
      <c r="D242" s="25"/>
      <c r="E242" s="25"/>
    </row>
    <row r="243" spans="4:5" x14ac:dyDescent="0.25">
      <c r="D243" s="25"/>
      <c r="E243" s="25"/>
    </row>
    <row r="244" spans="4:5" x14ac:dyDescent="0.25">
      <c r="D244" s="25"/>
      <c r="E244" s="25"/>
    </row>
    <row r="245" spans="4:5" x14ac:dyDescent="0.25">
      <c r="D245" s="25"/>
      <c r="E245" s="25"/>
    </row>
    <row r="246" spans="4:5" x14ac:dyDescent="0.25">
      <c r="D246" s="25"/>
      <c r="E246" s="25"/>
    </row>
    <row r="247" spans="4:5" x14ac:dyDescent="0.25">
      <c r="D247" s="25"/>
      <c r="E247" s="25"/>
    </row>
    <row r="248" spans="4:5" x14ac:dyDescent="0.25">
      <c r="D248" s="25"/>
      <c r="E248" s="25"/>
    </row>
    <row r="249" spans="4:5" x14ac:dyDescent="0.25">
      <c r="D249" s="25"/>
      <c r="E249" s="25"/>
    </row>
    <row r="250" spans="4:5" x14ac:dyDescent="0.25">
      <c r="D250" s="25"/>
      <c r="E250" s="25"/>
    </row>
    <row r="251" spans="4:5" x14ac:dyDescent="0.25">
      <c r="D251" s="25"/>
      <c r="E251" s="25"/>
    </row>
    <row r="252" spans="4:5" x14ac:dyDescent="0.25">
      <c r="D252" s="25"/>
      <c r="E252" s="25"/>
    </row>
    <row r="253" spans="4:5" x14ac:dyDescent="0.25">
      <c r="D253" s="25"/>
      <c r="E253" s="25"/>
    </row>
    <row r="254" spans="4:5" x14ac:dyDescent="0.25">
      <c r="D254" s="25"/>
      <c r="E254" s="25"/>
    </row>
    <row r="255" spans="4:5" x14ac:dyDescent="0.25">
      <c r="D255" s="25"/>
      <c r="E255" s="25"/>
    </row>
    <row r="256" spans="4:5" x14ac:dyDescent="0.25">
      <c r="D256" s="25"/>
      <c r="E256" s="25"/>
    </row>
    <row r="257" spans="4:5" x14ac:dyDescent="0.25">
      <c r="D257" s="25"/>
      <c r="E257" s="25"/>
    </row>
    <row r="258" spans="4:5" x14ac:dyDescent="0.25">
      <c r="D258" s="25"/>
      <c r="E258" s="25"/>
    </row>
    <row r="259" spans="4:5" x14ac:dyDescent="0.25">
      <c r="D259" s="25"/>
      <c r="E259" s="25"/>
    </row>
    <row r="260" spans="4:5" x14ac:dyDescent="0.25">
      <c r="D260" s="25"/>
      <c r="E260" s="25"/>
    </row>
    <row r="261" spans="4:5" x14ac:dyDescent="0.25">
      <c r="D261" s="25"/>
      <c r="E261" s="25"/>
    </row>
    <row r="262" spans="4:5" x14ac:dyDescent="0.25">
      <c r="D262" s="25"/>
      <c r="E262" s="25"/>
    </row>
    <row r="263" spans="4:5" x14ac:dyDescent="0.25">
      <c r="D263" s="25"/>
      <c r="E263" s="25"/>
    </row>
    <row r="264" spans="4:5" x14ac:dyDescent="0.25">
      <c r="D264" s="25"/>
      <c r="E264" s="25"/>
    </row>
    <row r="265" spans="4:5" x14ac:dyDescent="0.25">
      <c r="D265" s="25"/>
      <c r="E265" s="25"/>
    </row>
    <row r="266" spans="4:5" x14ac:dyDescent="0.25">
      <c r="D266" s="25"/>
      <c r="E266" s="25"/>
    </row>
    <row r="267" spans="4:5" x14ac:dyDescent="0.25">
      <c r="D267" s="25"/>
      <c r="E267" s="25"/>
    </row>
    <row r="268" spans="4:5" x14ac:dyDescent="0.25">
      <c r="D268" s="25"/>
      <c r="E268" s="25"/>
    </row>
    <row r="269" spans="4:5" x14ac:dyDescent="0.25">
      <c r="D269" s="25"/>
      <c r="E269" s="25"/>
    </row>
    <row r="270" spans="4:5" x14ac:dyDescent="0.25">
      <c r="D270" s="25"/>
      <c r="E270" s="25"/>
    </row>
    <row r="271" spans="4:5" x14ac:dyDescent="0.25">
      <c r="D271" s="25"/>
      <c r="E271" s="25"/>
    </row>
    <row r="272" spans="4:5" x14ac:dyDescent="0.25">
      <c r="D272" s="25"/>
      <c r="E272" s="25"/>
    </row>
    <row r="273" spans="4:5" x14ac:dyDescent="0.25">
      <c r="D273" s="25"/>
      <c r="E273" s="25"/>
    </row>
    <row r="274" spans="4:5" x14ac:dyDescent="0.25">
      <c r="D274" s="25"/>
      <c r="E274" s="25"/>
    </row>
    <row r="275" spans="4:5" x14ac:dyDescent="0.25">
      <c r="D275" s="25"/>
      <c r="E275" s="25"/>
    </row>
    <row r="276" spans="4:5" x14ac:dyDescent="0.25">
      <c r="D276" s="25"/>
      <c r="E276" s="25"/>
    </row>
    <row r="277" spans="4:5" x14ac:dyDescent="0.25">
      <c r="D277" s="25"/>
      <c r="E277" s="25"/>
    </row>
    <row r="278" spans="4:5" x14ac:dyDescent="0.25">
      <c r="D278" s="25"/>
      <c r="E278" s="25"/>
    </row>
    <row r="279" spans="4:5" x14ac:dyDescent="0.25">
      <c r="D279" s="25"/>
      <c r="E279" s="25"/>
    </row>
    <row r="280" spans="4:5" x14ac:dyDescent="0.25">
      <c r="D280" s="25"/>
      <c r="E280" s="25"/>
    </row>
    <row r="281" spans="4:5" x14ac:dyDescent="0.25">
      <c r="D281" s="25"/>
      <c r="E281" s="25"/>
    </row>
    <row r="282" spans="4:5" x14ac:dyDescent="0.25">
      <c r="D282" s="25"/>
      <c r="E282" s="25"/>
    </row>
    <row r="283" spans="4:5" x14ac:dyDescent="0.25">
      <c r="D283" s="25"/>
      <c r="E283" s="25"/>
    </row>
    <row r="284" spans="4:5" x14ac:dyDescent="0.25">
      <c r="D284" s="25"/>
      <c r="E284" s="25"/>
    </row>
    <row r="285" spans="4:5" x14ac:dyDescent="0.25">
      <c r="D285" s="25"/>
      <c r="E285" s="25"/>
    </row>
    <row r="286" spans="4:5" x14ac:dyDescent="0.25">
      <c r="D286" s="25"/>
      <c r="E286" s="25"/>
    </row>
    <row r="287" spans="4:5" x14ac:dyDescent="0.25">
      <c r="D287" s="25"/>
      <c r="E287" s="25"/>
    </row>
    <row r="288" spans="4:5" x14ac:dyDescent="0.25">
      <c r="D288" s="25"/>
      <c r="E288" s="25"/>
    </row>
    <row r="289" spans="4:5" x14ac:dyDescent="0.25">
      <c r="D289" s="25"/>
      <c r="E289" s="25"/>
    </row>
    <row r="290" spans="4:5" x14ac:dyDescent="0.25">
      <c r="D290" s="25"/>
      <c r="E290" s="25"/>
    </row>
    <row r="291" spans="4:5" x14ac:dyDescent="0.25">
      <c r="D291" s="25"/>
      <c r="E291" s="25"/>
    </row>
    <row r="292" spans="4:5" x14ac:dyDescent="0.25">
      <c r="D292" s="25"/>
      <c r="E292" s="25"/>
    </row>
    <row r="293" spans="4:5" x14ac:dyDescent="0.25">
      <c r="D293" s="25"/>
      <c r="E293" s="25"/>
    </row>
    <row r="294" spans="4:5" x14ac:dyDescent="0.25">
      <c r="D294" s="25"/>
      <c r="E294" s="25"/>
    </row>
    <row r="295" spans="4:5" x14ac:dyDescent="0.25">
      <c r="D295" s="25"/>
      <c r="E295" s="25"/>
    </row>
    <row r="296" spans="4:5" x14ac:dyDescent="0.25">
      <c r="D296" s="25"/>
      <c r="E296" s="25"/>
    </row>
    <row r="297" spans="4:5" x14ac:dyDescent="0.25">
      <c r="D297" s="25"/>
      <c r="E297" s="25"/>
    </row>
    <row r="298" spans="4:5" x14ac:dyDescent="0.25">
      <c r="D298" s="25"/>
      <c r="E298" s="25"/>
    </row>
    <row r="299" spans="4:5" x14ac:dyDescent="0.25">
      <c r="D299" s="25"/>
      <c r="E299" s="25"/>
    </row>
    <row r="300" spans="4:5" x14ac:dyDescent="0.25">
      <c r="D300" s="25"/>
      <c r="E300" s="25"/>
    </row>
    <row r="301" spans="4:5" x14ac:dyDescent="0.25">
      <c r="D301" s="25"/>
      <c r="E301" s="25"/>
    </row>
    <row r="302" spans="4:5" x14ac:dyDescent="0.25">
      <c r="D302" s="25"/>
      <c r="E302" s="25"/>
    </row>
    <row r="303" spans="4:5" x14ac:dyDescent="0.25">
      <c r="D303" s="25"/>
      <c r="E303" s="25"/>
    </row>
    <row r="304" spans="4:5" x14ac:dyDescent="0.25">
      <c r="D304" s="25"/>
      <c r="E304" s="25"/>
    </row>
    <row r="305" spans="4:5" x14ac:dyDescent="0.25">
      <c r="D305" s="25"/>
      <c r="E305" s="25"/>
    </row>
    <row r="306" spans="4:5" x14ac:dyDescent="0.25">
      <c r="D306" s="25"/>
      <c r="E306" s="25"/>
    </row>
    <row r="307" spans="4:5" x14ac:dyDescent="0.25">
      <c r="D307" s="25"/>
      <c r="E307" s="25"/>
    </row>
    <row r="308" spans="4:5" x14ac:dyDescent="0.25">
      <c r="D308" s="25"/>
      <c r="E308" s="25"/>
    </row>
    <row r="309" spans="4:5" x14ac:dyDescent="0.25">
      <c r="D309" s="25"/>
      <c r="E309" s="25"/>
    </row>
    <row r="310" spans="4:5" x14ac:dyDescent="0.25">
      <c r="D310" s="25"/>
      <c r="E310" s="25"/>
    </row>
    <row r="311" spans="4:5" x14ac:dyDescent="0.25">
      <c r="D311" s="25"/>
      <c r="E311" s="25"/>
    </row>
    <row r="312" spans="4:5" x14ac:dyDescent="0.25">
      <c r="D312" s="25"/>
      <c r="E312" s="25"/>
    </row>
    <row r="313" spans="4:5" x14ac:dyDescent="0.25">
      <c r="D313" s="25"/>
      <c r="E313" s="25"/>
    </row>
    <row r="314" spans="4:5" x14ac:dyDescent="0.25">
      <c r="D314" s="25"/>
      <c r="E314" s="25"/>
    </row>
    <row r="315" spans="4:5" x14ac:dyDescent="0.25">
      <c r="D315" s="25"/>
      <c r="E315" s="25"/>
    </row>
    <row r="316" spans="4:5" x14ac:dyDescent="0.25">
      <c r="D316" s="25"/>
      <c r="E316" s="25"/>
    </row>
    <row r="317" spans="4:5" x14ac:dyDescent="0.25">
      <c r="D317" s="25"/>
      <c r="E317" s="25"/>
    </row>
    <row r="318" spans="4:5" x14ac:dyDescent="0.25">
      <c r="D318" s="25"/>
      <c r="E318" s="25"/>
    </row>
    <row r="319" spans="4:5" x14ac:dyDescent="0.25">
      <c r="D319" s="25"/>
      <c r="E319" s="25"/>
    </row>
    <row r="320" spans="4:5" x14ac:dyDescent="0.25">
      <c r="D320" s="25"/>
      <c r="E320" s="25"/>
    </row>
    <row r="321" spans="4:5" x14ac:dyDescent="0.25">
      <c r="D321" s="25"/>
      <c r="E321" s="25"/>
    </row>
    <row r="322" spans="4:5" x14ac:dyDescent="0.25">
      <c r="D322" s="25"/>
      <c r="E322" s="25"/>
    </row>
    <row r="323" spans="4:5" x14ac:dyDescent="0.25">
      <c r="D323" s="25"/>
      <c r="E323" s="25"/>
    </row>
    <row r="324" spans="4:5" x14ac:dyDescent="0.25">
      <c r="D324" s="25"/>
      <c r="E324" s="25"/>
    </row>
    <row r="325" spans="4:5" x14ac:dyDescent="0.25">
      <c r="D325" s="25"/>
      <c r="E325" s="25"/>
    </row>
    <row r="326" spans="4:5" x14ac:dyDescent="0.25">
      <c r="D326" s="25"/>
      <c r="E326" s="25"/>
    </row>
    <row r="327" spans="4:5" x14ac:dyDescent="0.25">
      <c r="D327" s="25"/>
      <c r="E327" s="25"/>
    </row>
    <row r="328" spans="4:5" x14ac:dyDescent="0.25">
      <c r="D328" s="25"/>
      <c r="E328" s="25"/>
    </row>
    <row r="329" spans="4:5" x14ac:dyDescent="0.25">
      <c r="D329" s="25"/>
      <c r="E329" s="25"/>
    </row>
    <row r="330" spans="4:5" x14ac:dyDescent="0.25">
      <c r="D330" s="25"/>
      <c r="E330" s="25"/>
    </row>
    <row r="331" spans="4:5" x14ac:dyDescent="0.25">
      <c r="D331" s="25"/>
      <c r="E331" s="25"/>
    </row>
    <row r="332" spans="4:5" x14ac:dyDescent="0.25">
      <c r="D332" s="25"/>
      <c r="E332" s="25"/>
    </row>
    <row r="333" spans="4:5" x14ac:dyDescent="0.25">
      <c r="D333" s="25"/>
      <c r="E333" s="25"/>
    </row>
    <row r="334" spans="4:5" x14ac:dyDescent="0.25">
      <c r="D334" s="25"/>
      <c r="E334" s="25"/>
    </row>
    <row r="335" spans="4:5" x14ac:dyDescent="0.25">
      <c r="D335" s="25"/>
      <c r="E335" s="25"/>
    </row>
    <row r="336" spans="4:5" x14ac:dyDescent="0.25">
      <c r="D336" s="25"/>
      <c r="E336" s="25"/>
    </row>
    <row r="337" spans="4:5" x14ac:dyDescent="0.25">
      <c r="D337" s="25"/>
      <c r="E337" s="25"/>
    </row>
    <row r="338" spans="4:5" x14ac:dyDescent="0.25">
      <c r="D338" s="25"/>
      <c r="E338" s="25"/>
    </row>
    <row r="339" spans="4:5" x14ac:dyDescent="0.25">
      <c r="D339" s="25"/>
      <c r="E339" s="25"/>
    </row>
    <row r="340" spans="4:5" x14ac:dyDescent="0.25">
      <c r="D340" s="25"/>
      <c r="E340" s="25"/>
    </row>
    <row r="341" spans="4:5" x14ac:dyDescent="0.25">
      <c r="D341" s="25"/>
      <c r="E341" s="25"/>
    </row>
    <row r="342" spans="4:5" x14ac:dyDescent="0.25">
      <c r="D342" s="25"/>
      <c r="E342" s="25"/>
    </row>
    <row r="343" spans="4:5" x14ac:dyDescent="0.25">
      <c r="D343" s="25"/>
      <c r="E343" s="25"/>
    </row>
    <row r="344" spans="4:5" x14ac:dyDescent="0.25">
      <c r="D344" s="25"/>
      <c r="E344" s="25"/>
    </row>
    <row r="345" spans="4:5" x14ac:dyDescent="0.25">
      <c r="D345" s="25"/>
      <c r="E345" s="25"/>
    </row>
    <row r="346" spans="4:5" x14ac:dyDescent="0.25">
      <c r="D346" s="25"/>
      <c r="E346" s="25"/>
    </row>
    <row r="347" spans="4:5" x14ac:dyDescent="0.25">
      <c r="D347" s="25"/>
      <c r="E347" s="25"/>
    </row>
    <row r="348" spans="4:5" x14ac:dyDescent="0.25">
      <c r="D348" s="25"/>
      <c r="E348" s="25"/>
    </row>
    <row r="349" spans="4:5" x14ac:dyDescent="0.25">
      <c r="D349" s="25"/>
      <c r="E349" s="25"/>
    </row>
    <row r="350" spans="4:5" x14ac:dyDescent="0.25">
      <c r="D350" s="25"/>
      <c r="E350" s="25"/>
    </row>
    <row r="351" spans="4:5" x14ac:dyDescent="0.25">
      <c r="D351" s="25"/>
      <c r="E351" s="25"/>
    </row>
    <row r="352" spans="4:5" x14ac:dyDescent="0.25">
      <c r="D352" s="25"/>
      <c r="E352" s="25"/>
    </row>
    <row r="353" spans="4:5" x14ac:dyDescent="0.25">
      <c r="D353" s="25"/>
      <c r="E353" s="25"/>
    </row>
    <row r="354" spans="4:5" x14ac:dyDescent="0.25">
      <c r="D354" s="25"/>
      <c r="E354" s="25"/>
    </row>
    <row r="355" spans="4:5" x14ac:dyDescent="0.25">
      <c r="D355" s="25"/>
      <c r="E355" s="25"/>
    </row>
    <row r="356" spans="4:5" x14ac:dyDescent="0.25">
      <c r="D356" s="25"/>
      <c r="E356" s="25"/>
    </row>
    <row r="357" spans="4:5" x14ac:dyDescent="0.25">
      <c r="D357" s="25"/>
      <c r="E357" s="25"/>
    </row>
    <row r="358" spans="4:5" x14ac:dyDescent="0.25">
      <c r="D358" s="25"/>
      <c r="E358" s="25"/>
    </row>
    <row r="359" spans="4:5" x14ac:dyDescent="0.25">
      <c r="D359" s="25"/>
      <c r="E359" s="25"/>
    </row>
    <row r="360" spans="4:5" x14ac:dyDescent="0.25">
      <c r="D360" s="25"/>
      <c r="E360" s="25"/>
    </row>
    <row r="361" spans="4:5" x14ac:dyDescent="0.25">
      <c r="D361" s="25"/>
      <c r="E361" s="25"/>
    </row>
    <row r="362" spans="4:5" x14ac:dyDescent="0.25">
      <c r="D362" s="25"/>
      <c r="E362" s="25"/>
    </row>
    <row r="363" spans="4:5" x14ac:dyDescent="0.25">
      <c r="D363" s="25"/>
      <c r="E363" s="25"/>
    </row>
    <row r="364" spans="4:5" x14ac:dyDescent="0.25">
      <c r="D364" s="25"/>
      <c r="E364" s="25"/>
    </row>
    <row r="365" spans="4:5" x14ac:dyDescent="0.25">
      <c r="D365" s="25"/>
      <c r="E365" s="25"/>
    </row>
    <row r="366" spans="4:5" x14ac:dyDescent="0.25">
      <c r="D366" s="25"/>
      <c r="E366" s="25"/>
    </row>
    <row r="367" spans="4:5" x14ac:dyDescent="0.25">
      <c r="D367" s="25"/>
      <c r="E367" s="25"/>
    </row>
    <row r="368" spans="4:5" x14ac:dyDescent="0.25">
      <c r="D368" s="25"/>
      <c r="E368" s="25"/>
    </row>
    <row r="369" spans="4:5" x14ac:dyDescent="0.25">
      <c r="D369" s="25"/>
      <c r="E369" s="25"/>
    </row>
    <row r="370" spans="4:5" x14ac:dyDescent="0.25">
      <c r="D370" s="25"/>
      <c r="E370" s="25"/>
    </row>
    <row r="371" spans="4:5" x14ac:dyDescent="0.25">
      <c r="D371" s="25"/>
      <c r="E371" s="25"/>
    </row>
    <row r="372" spans="4:5" x14ac:dyDescent="0.25">
      <c r="D372" s="25"/>
      <c r="E372" s="25"/>
    </row>
    <row r="373" spans="4:5" x14ac:dyDescent="0.25">
      <c r="D373" s="25"/>
      <c r="E373" s="25"/>
    </row>
    <row r="374" spans="4:5" x14ac:dyDescent="0.25">
      <c r="D374" s="25"/>
      <c r="E374" s="25"/>
    </row>
    <row r="375" spans="4:5" x14ac:dyDescent="0.25">
      <c r="D375" s="25"/>
      <c r="E375" s="25"/>
    </row>
    <row r="376" spans="4:5" x14ac:dyDescent="0.25">
      <c r="D376" s="25"/>
      <c r="E376" s="25"/>
    </row>
    <row r="377" spans="4:5" x14ac:dyDescent="0.25">
      <c r="D377" s="25"/>
      <c r="E377" s="25"/>
    </row>
    <row r="378" spans="4:5" x14ac:dyDescent="0.25">
      <c r="D378" s="25"/>
      <c r="E378" s="25"/>
    </row>
    <row r="379" spans="4:5" x14ac:dyDescent="0.25">
      <c r="D379" s="25"/>
      <c r="E379" s="25"/>
    </row>
    <row r="380" spans="4:5" x14ac:dyDescent="0.25">
      <c r="D380" s="25"/>
      <c r="E380" s="25"/>
    </row>
    <row r="381" spans="4:5" x14ac:dyDescent="0.25">
      <c r="D381" s="25"/>
      <c r="E381" s="25"/>
    </row>
    <row r="382" spans="4:5" x14ac:dyDescent="0.25">
      <c r="D382" s="25"/>
      <c r="E382" s="25"/>
    </row>
    <row r="383" spans="4:5" x14ac:dyDescent="0.25">
      <c r="D383" s="25"/>
      <c r="E383" s="25"/>
    </row>
    <row r="384" spans="4:5" x14ac:dyDescent="0.25">
      <c r="D384" s="25"/>
      <c r="E384" s="25"/>
    </row>
    <row r="385" spans="4:5" x14ac:dyDescent="0.25">
      <c r="D385" s="25"/>
      <c r="E385" s="25"/>
    </row>
    <row r="386" spans="4:5" x14ac:dyDescent="0.25">
      <c r="D386" s="25"/>
      <c r="E386" s="25"/>
    </row>
    <row r="387" spans="4:5" x14ac:dyDescent="0.25">
      <c r="D387" s="25"/>
      <c r="E387" s="25"/>
    </row>
    <row r="388" spans="4:5" x14ac:dyDescent="0.25">
      <c r="D388" s="25"/>
      <c r="E388" s="25"/>
    </row>
    <row r="389" spans="4:5" x14ac:dyDescent="0.25">
      <c r="D389" s="25"/>
      <c r="E389" s="25"/>
    </row>
    <row r="390" spans="4:5" x14ac:dyDescent="0.25">
      <c r="D390" s="25"/>
      <c r="E390" s="25"/>
    </row>
    <row r="391" spans="4:5" x14ac:dyDescent="0.25">
      <c r="D391" s="25"/>
      <c r="E391" s="25"/>
    </row>
    <row r="392" spans="4:5" x14ac:dyDescent="0.25">
      <c r="D392" s="25"/>
      <c r="E392" s="25"/>
    </row>
    <row r="393" spans="4:5" x14ac:dyDescent="0.25">
      <c r="D393" s="25"/>
      <c r="E393" s="25"/>
    </row>
    <row r="394" spans="4:5" x14ac:dyDescent="0.25">
      <c r="D394" s="25"/>
      <c r="E394" s="25"/>
    </row>
    <row r="395" spans="4:5" x14ac:dyDescent="0.25">
      <c r="D395" s="25"/>
      <c r="E395" s="25"/>
    </row>
    <row r="396" spans="4:5" x14ac:dyDescent="0.25">
      <c r="D396" s="25"/>
      <c r="E396" s="25"/>
    </row>
    <row r="397" spans="4:5" x14ac:dyDescent="0.25">
      <c r="D397" s="25"/>
      <c r="E397" s="25"/>
    </row>
    <row r="398" spans="4:5" x14ac:dyDescent="0.25">
      <c r="D398" s="25"/>
      <c r="E398" s="25"/>
    </row>
    <row r="399" spans="4:5" x14ac:dyDescent="0.25">
      <c r="D399" s="25"/>
      <c r="E399" s="25"/>
    </row>
    <row r="400" spans="4:5" x14ac:dyDescent="0.25">
      <c r="D400" s="25"/>
      <c r="E400" s="25"/>
    </row>
    <row r="401" spans="4:5" x14ac:dyDescent="0.25">
      <c r="D401" s="25"/>
      <c r="E401" s="25"/>
    </row>
    <row r="402" spans="4:5" x14ac:dyDescent="0.25">
      <c r="D402" s="25"/>
      <c r="E402" s="25"/>
    </row>
    <row r="403" spans="4:5" x14ac:dyDescent="0.25">
      <c r="D403" s="25"/>
      <c r="E403" s="25"/>
    </row>
    <row r="404" spans="4:5" x14ac:dyDescent="0.25">
      <c r="D404" s="25"/>
      <c r="E404" s="25"/>
    </row>
    <row r="405" spans="4:5" x14ac:dyDescent="0.25">
      <c r="D405" s="25"/>
      <c r="E405" s="25"/>
    </row>
    <row r="406" spans="4:5" x14ac:dyDescent="0.25">
      <c r="D406" s="25"/>
      <c r="E406" s="25"/>
    </row>
    <row r="407" spans="4:5" x14ac:dyDescent="0.25">
      <c r="D407" s="25"/>
      <c r="E407" s="25"/>
    </row>
    <row r="408" spans="4:5" x14ac:dyDescent="0.25">
      <c r="D408" s="25"/>
      <c r="E408" s="25"/>
    </row>
    <row r="409" spans="4:5" x14ac:dyDescent="0.25">
      <c r="D409" s="25"/>
      <c r="E409" s="25"/>
    </row>
    <row r="410" spans="4:5" x14ac:dyDescent="0.25">
      <c r="D410" s="25"/>
      <c r="E410" s="25"/>
    </row>
    <row r="411" spans="4:5" x14ac:dyDescent="0.25">
      <c r="D411" s="25"/>
      <c r="E411" s="25"/>
    </row>
    <row r="412" spans="4:5" x14ac:dyDescent="0.25">
      <c r="D412" s="25"/>
      <c r="E412" s="25"/>
    </row>
    <row r="413" spans="4:5" x14ac:dyDescent="0.25">
      <c r="D413" s="25"/>
      <c r="E413" s="25"/>
    </row>
    <row r="414" spans="4:5" x14ac:dyDescent="0.25">
      <c r="D414" s="25"/>
      <c r="E414" s="25"/>
    </row>
    <row r="415" spans="4:5" x14ac:dyDescent="0.25">
      <c r="D415" s="25"/>
      <c r="E415" s="25"/>
    </row>
    <row r="416" spans="4:5" x14ac:dyDescent="0.25">
      <c r="D416" s="25"/>
      <c r="E416" s="25"/>
    </row>
    <row r="417" spans="4:5" x14ac:dyDescent="0.25">
      <c r="D417" s="25"/>
      <c r="E417" s="25"/>
    </row>
    <row r="418" spans="4:5" x14ac:dyDescent="0.25">
      <c r="D418" s="25"/>
      <c r="E418" s="25"/>
    </row>
    <row r="419" spans="4:5" x14ac:dyDescent="0.25">
      <c r="D419" s="25"/>
      <c r="E419" s="25"/>
    </row>
    <row r="420" spans="4:5" x14ac:dyDescent="0.25">
      <c r="D420" s="25"/>
      <c r="E420" s="25"/>
    </row>
    <row r="421" spans="4:5" x14ac:dyDescent="0.25">
      <c r="D421" s="25"/>
      <c r="E421" s="25"/>
    </row>
    <row r="422" spans="4:5" x14ac:dyDescent="0.25">
      <c r="D422" s="25"/>
      <c r="E422" s="25"/>
    </row>
    <row r="423" spans="4:5" x14ac:dyDescent="0.25">
      <c r="D423" s="25"/>
      <c r="E423" s="25"/>
    </row>
    <row r="424" spans="4:5" x14ac:dyDescent="0.25">
      <c r="D424" s="25"/>
      <c r="E424" s="25"/>
    </row>
    <row r="425" spans="4:5" x14ac:dyDescent="0.25">
      <c r="D425" s="25"/>
      <c r="E425" s="25"/>
    </row>
    <row r="426" spans="4:5" x14ac:dyDescent="0.25">
      <c r="D426" s="25"/>
      <c r="E426" s="25"/>
    </row>
    <row r="427" spans="4:5" x14ac:dyDescent="0.25">
      <c r="D427" s="25"/>
      <c r="E427" s="25"/>
    </row>
    <row r="428" spans="4:5" x14ac:dyDescent="0.25">
      <c r="D428" s="25"/>
      <c r="E428" s="25"/>
    </row>
    <row r="429" spans="4:5" x14ac:dyDescent="0.25">
      <c r="D429" s="25"/>
      <c r="E429" s="25"/>
    </row>
    <row r="430" spans="4:5" x14ac:dyDescent="0.25">
      <c r="D430" s="25"/>
      <c r="E430" s="25"/>
    </row>
    <row r="431" spans="4:5" x14ac:dyDescent="0.25">
      <c r="D431" s="25"/>
      <c r="E431" s="25"/>
    </row>
    <row r="432" spans="4:5" x14ac:dyDescent="0.25">
      <c r="D432" s="25"/>
      <c r="E432" s="25"/>
    </row>
    <row r="433" spans="4:5" x14ac:dyDescent="0.25">
      <c r="D433" s="25"/>
      <c r="E433" s="25"/>
    </row>
    <row r="434" spans="4:5" x14ac:dyDescent="0.25">
      <c r="D434" s="25"/>
      <c r="E434" s="25"/>
    </row>
    <row r="435" spans="4:5" x14ac:dyDescent="0.25">
      <c r="D435" s="25"/>
      <c r="E435" s="25"/>
    </row>
    <row r="436" spans="4:5" x14ac:dyDescent="0.25">
      <c r="D436" s="25"/>
      <c r="E436" s="25"/>
    </row>
    <row r="437" spans="4:5" x14ac:dyDescent="0.25">
      <c r="D437" s="25"/>
      <c r="E437" s="25"/>
    </row>
    <row r="438" spans="4:5" x14ac:dyDescent="0.25">
      <c r="D438" s="25"/>
      <c r="E438" s="25"/>
    </row>
    <row r="439" spans="4:5" x14ac:dyDescent="0.25">
      <c r="D439" s="25"/>
      <c r="E439" s="25"/>
    </row>
    <row r="440" spans="4:5" x14ac:dyDescent="0.25">
      <c r="D440" s="25"/>
      <c r="E440" s="25"/>
    </row>
    <row r="441" spans="4:5" x14ac:dyDescent="0.25">
      <c r="D441" s="25"/>
      <c r="E441" s="25"/>
    </row>
    <row r="442" spans="4:5" x14ac:dyDescent="0.25">
      <c r="D442" s="25"/>
      <c r="E442" s="25"/>
    </row>
    <row r="443" spans="4:5" x14ac:dyDescent="0.25">
      <c r="D443" s="25"/>
      <c r="E443" s="25"/>
    </row>
    <row r="444" spans="4:5" x14ac:dyDescent="0.25">
      <c r="D444" s="25"/>
      <c r="E444" s="25"/>
    </row>
    <row r="445" spans="4:5" x14ac:dyDescent="0.25">
      <c r="D445" s="25"/>
      <c r="E445" s="25"/>
    </row>
    <row r="446" spans="4:5" x14ac:dyDescent="0.25">
      <c r="D446" s="25"/>
      <c r="E446" s="25"/>
    </row>
    <row r="447" spans="4:5" x14ac:dyDescent="0.25">
      <c r="D447" s="25"/>
      <c r="E447" s="25"/>
    </row>
    <row r="448" spans="4:5" x14ac:dyDescent="0.25">
      <c r="D448" s="25"/>
      <c r="E448" s="25"/>
    </row>
    <row r="449" spans="4:5" x14ac:dyDescent="0.25">
      <c r="D449" s="25"/>
      <c r="E449" s="25"/>
    </row>
    <row r="450" spans="4:5" x14ac:dyDescent="0.25">
      <c r="D450" s="25"/>
      <c r="E450" s="25"/>
    </row>
    <row r="451" spans="4:5" x14ac:dyDescent="0.25">
      <c r="D451" s="25"/>
      <c r="E451" s="25"/>
    </row>
    <row r="452" spans="4:5" x14ac:dyDescent="0.25">
      <c r="D452" s="25"/>
      <c r="E452" s="25"/>
    </row>
    <row r="453" spans="4:5" x14ac:dyDescent="0.25">
      <c r="D453" s="25"/>
      <c r="E453" s="25"/>
    </row>
    <row r="454" spans="4:5" x14ac:dyDescent="0.25">
      <c r="D454" s="25"/>
      <c r="E454" s="25"/>
    </row>
    <row r="455" spans="4:5" x14ac:dyDescent="0.25">
      <c r="D455" s="25"/>
      <c r="E455" s="25"/>
    </row>
    <row r="456" spans="4:5" x14ac:dyDescent="0.25">
      <c r="D456" s="25"/>
      <c r="E456" s="25"/>
    </row>
    <row r="457" spans="4:5" x14ac:dyDescent="0.25">
      <c r="D457" s="25"/>
      <c r="E457" s="25"/>
    </row>
    <row r="458" spans="4:5" x14ac:dyDescent="0.25">
      <c r="D458" s="25"/>
      <c r="E458" s="25"/>
    </row>
    <row r="459" spans="4:5" x14ac:dyDescent="0.25">
      <c r="D459" s="25"/>
      <c r="E459" s="25"/>
    </row>
    <row r="460" spans="4:5" x14ac:dyDescent="0.25">
      <c r="D460" s="25"/>
      <c r="E460" s="25"/>
    </row>
    <row r="461" spans="4:5" x14ac:dyDescent="0.25">
      <c r="D461" s="25"/>
      <c r="E461" s="25"/>
    </row>
    <row r="462" spans="4:5" x14ac:dyDescent="0.25">
      <c r="D462" s="25"/>
      <c r="E462" s="25"/>
    </row>
    <row r="463" spans="4:5" x14ac:dyDescent="0.25">
      <c r="D463" s="25"/>
      <c r="E463" s="25"/>
    </row>
    <row r="464" spans="4:5" x14ac:dyDescent="0.25">
      <c r="D464" s="25"/>
      <c r="E464" s="25"/>
    </row>
    <row r="465" spans="4:5" x14ac:dyDescent="0.25">
      <c r="D465" s="25"/>
      <c r="E465" s="25"/>
    </row>
    <row r="466" spans="4:5" x14ac:dyDescent="0.25">
      <c r="D466" s="25"/>
      <c r="E466" s="25"/>
    </row>
    <row r="467" spans="4:5" x14ac:dyDescent="0.25">
      <c r="D467" s="25"/>
      <c r="E467" s="25"/>
    </row>
    <row r="468" spans="4:5" x14ac:dyDescent="0.25">
      <c r="D468" s="25"/>
      <c r="E468" s="25"/>
    </row>
    <row r="469" spans="4:5" x14ac:dyDescent="0.25">
      <c r="D469" s="25"/>
      <c r="E469" s="25"/>
    </row>
    <row r="470" spans="4:5" x14ac:dyDescent="0.25">
      <c r="D470" s="25"/>
      <c r="E470" s="25"/>
    </row>
    <row r="471" spans="4:5" x14ac:dyDescent="0.25">
      <c r="D471" s="25"/>
      <c r="E471" s="25"/>
    </row>
    <row r="472" spans="4:5" x14ac:dyDescent="0.25">
      <c r="D472" s="25"/>
      <c r="E472" s="25"/>
    </row>
    <row r="473" spans="4:5" x14ac:dyDescent="0.25">
      <c r="D473" s="25"/>
      <c r="E473" s="25"/>
    </row>
    <row r="474" spans="4:5" x14ac:dyDescent="0.25">
      <c r="D474" s="25"/>
      <c r="E474" s="25"/>
    </row>
    <row r="475" spans="4:5" x14ac:dyDescent="0.25">
      <c r="D475" s="25"/>
      <c r="E475" s="25"/>
    </row>
    <row r="476" spans="4:5" x14ac:dyDescent="0.25">
      <c r="D476" s="25"/>
      <c r="E476" s="25"/>
    </row>
    <row r="477" spans="4:5" x14ac:dyDescent="0.25">
      <c r="D477" s="25"/>
      <c r="E477" s="25"/>
    </row>
    <row r="478" spans="4:5" x14ac:dyDescent="0.25">
      <c r="D478" s="25"/>
      <c r="E478" s="25"/>
    </row>
    <row r="479" spans="4:5" x14ac:dyDescent="0.25">
      <c r="D479" s="25"/>
      <c r="E479" s="25"/>
    </row>
    <row r="480" spans="4:5" x14ac:dyDescent="0.25">
      <c r="D480" s="25"/>
      <c r="E480" s="25"/>
    </row>
    <row r="481" spans="4:5" x14ac:dyDescent="0.25">
      <c r="D481" s="25"/>
      <c r="E481" s="25"/>
    </row>
    <row r="482" spans="4:5" x14ac:dyDescent="0.25">
      <c r="D482" s="25"/>
      <c r="E482" s="25"/>
    </row>
    <row r="483" spans="4:5" x14ac:dyDescent="0.25">
      <c r="D483" s="25"/>
      <c r="E483" s="25"/>
    </row>
    <row r="484" spans="4:5" x14ac:dyDescent="0.25">
      <c r="D484" s="25"/>
      <c r="E484" s="25"/>
    </row>
    <row r="485" spans="4:5" x14ac:dyDescent="0.25">
      <c r="D485" s="25"/>
      <c r="E485" s="25"/>
    </row>
    <row r="486" spans="4:5" x14ac:dyDescent="0.25">
      <c r="D486" s="25"/>
      <c r="E486" s="25"/>
    </row>
    <row r="487" spans="4:5" x14ac:dyDescent="0.25">
      <c r="D487" s="25"/>
      <c r="E487" s="25"/>
    </row>
    <row r="488" spans="4:5" x14ac:dyDescent="0.25">
      <c r="D488" s="25"/>
      <c r="E488" s="25"/>
    </row>
    <row r="489" spans="4:5" x14ac:dyDescent="0.25">
      <c r="D489" s="25"/>
      <c r="E489" s="25"/>
    </row>
    <row r="490" spans="4:5" x14ac:dyDescent="0.25">
      <c r="D490" s="25"/>
      <c r="E490" s="25"/>
    </row>
    <row r="491" spans="4:5" x14ac:dyDescent="0.25">
      <c r="D491" s="25"/>
      <c r="E491" s="25"/>
    </row>
    <row r="492" spans="4:5" x14ac:dyDescent="0.25">
      <c r="D492" s="25"/>
      <c r="E492" s="25"/>
    </row>
    <row r="493" spans="4:5" x14ac:dyDescent="0.25">
      <c r="D493" s="25"/>
      <c r="E493" s="25"/>
    </row>
    <row r="494" spans="4:5" x14ac:dyDescent="0.25">
      <c r="D494" s="25"/>
      <c r="E494" s="25"/>
    </row>
    <row r="495" spans="4:5" x14ac:dyDescent="0.25">
      <c r="D495" s="25"/>
      <c r="E495" s="25"/>
    </row>
    <row r="496" spans="4:5" x14ac:dyDescent="0.25">
      <c r="D496" s="25"/>
      <c r="E496" s="25"/>
    </row>
    <row r="497" spans="4:5" x14ac:dyDescent="0.25">
      <c r="D497" s="25"/>
      <c r="E497" s="25"/>
    </row>
    <row r="498" spans="4:5" x14ac:dyDescent="0.25">
      <c r="D498" s="25"/>
      <c r="E498" s="25"/>
    </row>
    <row r="499" spans="4:5" x14ac:dyDescent="0.25">
      <c r="D499" s="25"/>
      <c r="E499" s="25"/>
    </row>
    <row r="500" spans="4:5" x14ac:dyDescent="0.25">
      <c r="D500" s="25"/>
      <c r="E500" s="25"/>
    </row>
    <row r="501" spans="4:5" x14ac:dyDescent="0.25">
      <c r="D501" s="25"/>
      <c r="E501" s="25"/>
    </row>
    <row r="502" spans="4:5" x14ac:dyDescent="0.25">
      <c r="D502" s="25"/>
      <c r="E502" s="25"/>
    </row>
    <row r="503" spans="4:5" x14ac:dyDescent="0.25">
      <c r="D503" s="25"/>
      <c r="E503" s="25"/>
    </row>
    <row r="504" spans="4:5" x14ac:dyDescent="0.25">
      <c r="D504" s="25"/>
      <c r="E504" s="25"/>
    </row>
    <row r="505" spans="4:5" x14ac:dyDescent="0.25">
      <c r="D505" s="25"/>
      <c r="E505" s="25"/>
    </row>
    <row r="506" spans="4:5" x14ac:dyDescent="0.25">
      <c r="D506" s="25"/>
      <c r="E506" s="25"/>
    </row>
    <row r="507" spans="4:5" x14ac:dyDescent="0.25">
      <c r="D507" s="25"/>
      <c r="E507" s="25"/>
    </row>
    <row r="508" spans="4:5" x14ac:dyDescent="0.25">
      <c r="D508" s="25"/>
      <c r="E508" s="25"/>
    </row>
    <row r="509" spans="4:5" x14ac:dyDescent="0.25">
      <c r="D509" s="25"/>
      <c r="E509" s="25"/>
    </row>
    <row r="510" spans="4:5" x14ac:dyDescent="0.25">
      <c r="D510" s="25"/>
      <c r="E510" s="25"/>
    </row>
    <row r="511" spans="4:5" x14ac:dyDescent="0.25">
      <c r="D511" s="25"/>
      <c r="E511" s="25"/>
    </row>
    <row r="512" spans="4:5" x14ac:dyDescent="0.25">
      <c r="D512" s="25"/>
      <c r="E512" s="25"/>
    </row>
    <row r="513" spans="4:5" x14ac:dyDescent="0.25">
      <c r="D513" s="25"/>
      <c r="E513" s="25"/>
    </row>
    <row r="514" spans="4:5" x14ac:dyDescent="0.25">
      <c r="D514" s="25"/>
      <c r="E514" s="25"/>
    </row>
    <row r="515" spans="4:5" x14ac:dyDescent="0.25">
      <c r="D515" s="25"/>
      <c r="E515" s="25"/>
    </row>
    <row r="516" spans="4:5" x14ac:dyDescent="0.25">
      <c r="D516" s="25"/>
      <c r="E516" s="25"/>
    </row>
    <row r="517" spans="4:5" x14ac:dyDescent="0.25">
      <c r="D517" s="25"/>
      <c r="E517" s="25"/>
    </row>
    <row r="518" spans="4:5" x14ac:dyDescent="0.25">
      <c r="D518" s="25"/>
      <c r="E518" s="25"/>
    </row>
    <row r="519" spans="4:5" x14ac:dyDescent="0.25">
      <c r="D519" s="25"/>
      <c r="E519" s="25"/>
    </row>
    <row r="520" spans="4:5" x14ac:dyDescent="0.25">
      <c r="D520" s="25"/>
      <c r="E520" s="25"/>
    </row>
    <row r="521" spans="4:5" x14ac:dyDescent="0.25">
      <c r="D521" s="25"/>
      <c r="E521" s="25"/>
    </row>
    <row r="522" spans="4:5" x14ac:dyDescent="0.25">
      <c r="D522" s="25"/>
      <c r="E522" s="25"/>
    </row>
    <row r="523" spans="4:5" x14ac:dyDescent="0.25">
      <c r="D523" s="25"/>
      <c r="E523" s="25"/>
    </row>
    <row r="524" spans="4:5" x14ac:dyDescent="0.25">
      <c r="D524" s="25"/>
      <c r="E524" s="25"/>
    </row>
    <row r="525" spans="4:5" x14ac:dyDescent="0.25">
      <c r="D525" s="25"/>
      <c r="E525" s="25"/>
    </row>
    <row r="526" spans="4:5" x14ac:dyDescent="0.25">
      <c r="D526" s="25"/>
      <c r="E526" s="25"/>
    </row>
    <row r="527" spans="4:5" x14ac:dyDescent="0.25">
      <c r="D527" s="25"/>
      <c r="E527" s="25"/>
    </row>
    <row r="528" spans="4:5" x14ac:dyDescent="0.25">
      <c r="D528" s="25"/>
      <c r="E528" s="25"/>
    </row>
    <row r="529" spans="4:5" x14ac:dyDescent="0.25">
      <c r="D529" s="25"/>
      <c r="E529" s="25"/>
    </row>
    <row r="530" spans="4:5" x14ac:dyDescent="0.25">
      <c r="D530" s="25"/>
      <c r="E530" s="25"/>
    </row>
    <row r="531" spans="4:5" x14ac:dyDescent="0.25">
      <c r="D531" s="25"/>
      <c r="E531" s="25"/>
    </row>
    <row r="532" spans="4:5" x14ac:dyDescent="0.25">
      <c r="D532" s="25"/>
      <c r="E532" s="25"/>
    </row>
    <row r="533" spans="4:5" x14ac:dyDescent="0.25">
      <c r="D533" s="25"/>
      <c r="E533" s="25"/>
    </row>
    <row r="534" spans="4:5" x14ac:dyDescent="0.25">
      <c r="D534" s="25"/>
      <c r="E534" s="25"/>
    </row>
    <row r="535" spans="4:5" x14ac:dyDescent="0.25">
      <c r="D535" s="25"/>
      <c r="E535" s="25"/>
    </row>
    <row r="536" spans="4:5" x14ac:dyDescent="0.25">
      <c r="D536" s="25"/>
      <c r="E536" s="25"/>
    </row>
    <row r="537" spans="4:5" x14ac:dyDescent="0.25">
      <c r="D537" s="25"/>
      <c r="E537" s="25"/>
    </row>
    <row r="538" spans="4:5" x14ac:dyDescent="0.25">
      <c r="D538" s="25"/>
      <c r="E538" s="25"/>
    </row>
    <row r="539" spans="4:5" x14ac:dyDescent="0.25">
      <c r="D539" s="25"/>
      <c r="E539" s="25"/>
    </row>
    <row r="540" spans="4:5" x14ac:dyDescent="0.25">
      <c r="D540" s="25"/>
      <c r="E540" s="25"/>
    </row>
    <row r="541" spans="4:5" x14ac:dyDescent="0.25">
      <c r="D541" s="25"/>
      <c r="E541" s="25"/>
    </row>
    <row r="542" spans="4:5" x14ac:dyDescent="0.25">
      <c r="D542" s="25"/>
      <c r="E542" s="25"/>
    </row>
    <row r="543" spans="4:5" x14ac:dyDescent="0.25">
      <c r="D543" s="25"/>
      <c r="E543" s="25"/>
    </row>
    <row r="544" spans="4:5" x14ac:dyDescent="0.25">
      <c r="D544" s="25"/>
      <c r="E544" s="25"/>
    </row>
    <row r="545" spans="4:5" x14ac:dyDescent="0.25">
      <c r="D545" s="25"/>
      <c r="E545" s="25"/>
    </row>
    <row r="546" spans="4:5" x14ac:dyDescent="0.25">
      <c r="D546" s="25"/>
      <c r="E546" s="25"/>
    </row>
    <row r="547" spans="4:5" x14ac:dyDescent="0.25">
      <c r="D547" s="25"/>
      <c r="E547" s="25"/>
    </row>
    <row r="548" spans="4:5" x14ac:dyDescent="0.25">
      <c r="D548" s="25"/>
      <c r="E548" s="25"/>
    </row>
    <row r="549" spans="4:5" x14ac:dyDescent="0.25">
      <c r="D549" s="25"/>
      <c r="E549" s="25"/>
    </row>
    <row r="550" spans="4:5" x14ac:dyDescent="0.25">
      <c r="D550" s="25"/>
      <c r="E550" s="25"/>
    </row>
    <row r="551" spans="4:5" x14ac:dyDescent="0.25">
      <c r="D551" s="25"/>
      <c r="E551" s="25"/>
    </row>
    <row r="552" spans="4:5" x14ac:dyDescent="0.25">
      <c r="D552" s="25"/>
      <c r="E552" s="25"/>
    </row>
    <row r="553" spans="4:5" x14ac:dyDescent="0.25">
      <c r="D553" s="25"/>
      <c r="E553" s="25"/>
    </row>
    <row r="554" spans="4:5" x14ac:dyDescent="0.25">
      <c r="D554" s="25"/>
      <c r="E554" s="25"/>
    </row>
    <row r="555" spans="4:5" x14ac:dyDescent="0.25">
      <c r="D555" s="25"/>
      <c r="E555" s="25"/>
    </row>
    <row r="556" spans="4:5" x14ac:dyDescent="0.25">
      <c r="D556" s="25"/>
      <c r="E556" s="25"/>
    </row>
    <row r="557" spans="4:5" x14ac:dyDescent="0.25">
      <c r="D557" s="25"/>
      <c r="E557" s="25"/>
    </row>
    <row r="558" spans="4:5" x14ac:dyDescent="0.25">
      <c r="D558" s="25"/>
      <c r="E558" s="25"/>
    </row>
    <row r="559" spans="4:5" x14ac:dyDescent="0.25">
      <c r="D559" s="25"/>
      <c r="E559" s="25"/>
    </row>
    <row r="560" spans="4:5" x14ac:dyDescent="0.25">
      <c r="D560" s="25"/>
      <c r="E560" s="25"/>
    </row>
    <row r="561" spans="4:5" x14ac:dyDescent="0.25">
      <c r="D561" s="25"/>
      <c r="E561" s="25"/>
    </row>
    <row r="562" spans="4:5" x14ac:dyDescent="0.25">
      <c r="D562" s="25"/>
      <c r="E562" s="25"/>
    </row>
    <row r="563" spans="4:5" x14ac:dyDescent="0.25">
      <c r="D563" s="25"/>
      <c r="E563" s="25"/>
    </row>
    <row r="564" spans="4:5" x14ac:dyDescent="0.25">
      <c r="D564" s="25"/>
      <c r="E564" s="25"/>
    </row>
    <row r="565" spans="4:5" x14ac:dyDescent="0.25">
      <c r="D565" s="25"/>
      <c r="E565" s="25"/>
    </row>
    <row r="566" spans="4:5" x14ac:dyDescent="0.25">
      <c r="D566" s="25"/>
      <c r="E566" s="25"/>
    </row>
    <row r="567" spans="4:5" x14ac:dyDescent="0.25">
      <c r="D567" s="25"/>
      <c r="E567" s="25"/>
    </row>
    <row r="568" spans="4:5" x14ac:dyDescent="0.25">
      <c r="D568" s="25"/>
      <c r="E568" s="25"/>
    </row>
    <row r="569" spans="4:5" x14ac:dyDescent="0.25">
      <c r="D569" s="25"/>
      <c r="E569" s="25"/>
    </row>
    <row r="570" spans="4:5" x14ac:dyDescent="0.25">
      <c r="D570" s="25"/>
      <c r="E570" s="25"/>
    </row>
    <row r="571" spans="4:5" x14ac:dyDescent="0.25">
      <c r="D571" s="25"/>
      <c r="E571" s="25"/>
    </row>
    <row r="572" spans="4:5" x14ac:dyDescent="0.25">
      <c r="D572" s="25"/>
      <c r="E572" s="25"/>
    </row>
    <row r="573" spans="4:5" x14ac:dyDescent="0.25">
      <c r="D573" s="25"/>
      <c r="E573" s="25"/>
    </row>
    <row r="574" spans="4:5" x14ac:dyDescent="0.25">
      <c r="D574" s="25"/>
      <c r="E574" s="25"/>
    </row>
    <row r="575" spans="4:5" x14ac:dyDescent="0.25">
      <c r="D575" s="25"/>
      <c r="E575" s="25"/>
    </row>
    <row r="576" spans="4:5" x14ac:dyDescent="0.25">
      <c r="D576" s="25"/>
      <c r="E576" s="25"/>
    </row>
    <row r="577" spans="4:5" x14ac:dyDescent="0.25">
      <c r="D577" s="25"/>
      <c r="E577" s="25"/>
    </row>
    <row r="578" spans="4:5" x14ac:dyDescent="0.25">
      <c r="D578" s="25"/>
      <c r="E578" s="25"/>
    </row>
    <row r="579" spans="4:5" x14ac:dyDescent="0.25">
      <c r="D579" s="25"/>
      <c r="E579" s="25"/>
    </row>
    <row r="580" spans="4:5" x14ac:dyDescent="0.25">
      <c r="D580" s="25"/>
      <c r="E580" s="25"/>
    </row>
    <row r="581" spans="4:5" x14ac:dyDescent="0.25">
      <c r="D581" s="25"/>
      <c r="E581" s="25"/>
    </row>
    <row r="582" spans="4:5" x14ac:dyDescent="0.25">
      <c r="D582" s="25"/>
      <c r="E582" s="25"/>
    </row>
    <row r="583" spans="4:5" x14ac:dyDescent="0.25">
      <c r="D583" s="25"/>
      <c r="E583" s="25"/>
    </row>
    <row r="584" spans="4:5" x14ac:dyDescent="0.25">
      <c r="D584" s="25"/>
      <c r="E584" s="25"/>
    </row>
    <row r="585" spans="4:5" x14ac:dyDescent="0.25">
      <c r="D585" s="25"/>
      <c r="E585" s="25"/>
    </row>
    <row r="586" spans="4:5" x14ac:dyDescent="0.25">
      <c r="D586" s="25"/>
      <c r="E586" s="25"/>
    </row>
    <row r="587" spans="4:5" x14ac:dyDescent="0.25">
      <c r="D587" s="25"/>
      <c r="E587" s="25"/>
    </row>
    <row r="588" spans="4:5" x14ac:dyDescent="0.25">
      <c r="D588" s="25"/>
      <c r="E588" s="25"/>
    </row>
    <row r="589" spans="4:5" x14ac:dyDescent="0.25">
      <c r="D589" s="25"/>
      <c r="E589" s="25"/>
    </row>
    <row r="590" spans="4:5" x14ac:dyDescent="0.25">
      <c r="D590" s="25"/>
      <c r="E590" s="25"/>
    </row>
    <row r="591" spans="4:5" x14ac:dyDescent="0.25">
      <c r="D591" s="25"/>
      <c r="E591" s="25"/>
    </row>
    <row r="592" spans="4:5" x14ac:dyDescent="0.25">
      <c r="D592" s="25"/>
      <c r="E592" s="25"/>
    </row>
    <row r="593" spans="4:5" x14ac:dyDescent="0.25">
      <c r="D593" s="25"/>
      <c r="E593" s="25"/>
    </row>
    <row r="594" spans="4:5" x14ac:dyDescent="0.25">
      <c r="D594" s="25"/>
      <c r="E594" s="25"/>
    </row>
    <row r="595" spans="4:5" x14ac:dyDescent="0.25">
      <c r="D595" s="25"/>
      <c r="E595" s="25"/>
    </row>
    <row r="596" spans="4:5" x14ac:dyDescent="0.25">
      <c r="D596" s="25"/>
      <c r="E596" s="25"/>
    </row>
    <row r="597" spans="4:5" x14ac:dyDescent="0.25">
      <c r="D597" s="25"/>
      <c r="E597" s="25"/>
    </row>
    <row r="598" spans="4:5" x14ac:dyDescent="0.25">
      <c r="D598" s="25"/>
      <c r="E598" s="25"/>
    </row>
    <row r="599" spans="4:5" x14ac:dyDescent="0.25">
      <c r="D599" s="25"/>
      <c r="E599" s="25"/>
    </row>
    <row r="600" spans="4:5" x14ac:dyDescent="0.25">
      <c r="D600" s="25"/>
      <c r="E600" s="25"/>
    </row>
    <row r="601" spans="4:5" x14ac:dyDescent="0.25">
      <c r="D601" s="25"/>
      <c r="E601" s="25"/>
    </row>
    <row r="602" spans="4:5" x14ac:dyDescent="0.25">
      <c r="D602" s="25"/>
      <c r="E602" s="25"/>
    </row>
    <row r="603" spans="4:5" x14ac:dyDescent="0.25">
      <c r="D603" s="25"/>
      <c r="E603" s="25"/>
    </row>
    <row r="604" spans="4:5" x14ac:dyDescent="0.25">
      <c r="D604" s="25"/>
      <c r="E604" s="25"/>
    </row>
  </sheetData>
  <mergeCells count="2">
    <mergeCell ref="A5:E5"/>
    <mergeCell ref="F5:G5"/>
  </mergeCells>
  <conditionalFormatting sqref="F7 F16">
    <cfRule type="cellIs" dxfId="1761" priority="58" operator="between">
      <formula>8</formula>
      <formula>16</formula>
    </cfRule>
    <cfRule type="cellIs" dxfId="1760" priority="59" operator="between">
      <formula>4</formula>
      <formula>7.99</formula>
    </cfRule>
    <cfRule type="cellIs" dxfId="1759" priority="60" operator="between">
      <formula>1</formula>
      <formula>3.99</formula>
    </cfRule>
  </conditionalFormatting>
  <conditionalFormatting sqref="G7">
    <cfRule type="cellIs" dxfId="1758" priority="55" operator="between">
      <formula>8</formula>
      <formula>16</formula>
    </cfRule>
    <cfRule type="cellIs" dxfId="1757" priority="56" operator="between">
      <formula>4</formula>
      <formula>7.99</formula>
    </cfRule>
    <cfRule type="cellIs" dxfId="1756" priority="57" operator="between">
      <formula>1</formula>
      <formula>3.99</formula>
    </cfRule>
  </conditionalFormatting>
  <conditionalFormatting sqref="F8">
    <cfRule type="cellIs" dxfId="1755" priority="52" operator="between">
      <formula>8</formula>
      <formula>16</formula>
    </cfRule>
    <cfRule type="cellIs" dxfId="1754" priority="53" operator="between">
      <formula>4</formula>
      <formula>7.99</formula>
    </cfRule>
    <cfRule type="cellIs" dxfId="1753" priority="54" operator="between">
      <formula>1</formula>
      <formula>3.99</formula>
    </cfRule>
  </conditionalFormatting>
  <conditionalFormatting sqref="G8">
    <cfRule type="cellIs" dxfId="1752" priority="49" operator="between">
      <formula>8</formula>
      <formula>16</formula>
    </cfRule>
    <cfRule type="cellIs" dxfId="1751" priority="50" operator="between">
      <formula>4</formula>
      <formula>7.99</formula>
    </cfRule>
    <cfRule type="cellIs" dxfId="1750" priority="51" operator="between">
      <formula>1</formula>
      <formula>3.99</formula>
    </cfRule>
  </conditionalFormatting>
  <conditionalFormatting sqref="F9">
    <cfRule type="cellIs" dxfId="1749" priority="46" operator="between">
      <formula>8</formula>
      <formula>16</formula>
    </cfRule>
    <cfRule type="cellIs" dxfId="1748" priority="47" operator="between">
      <formula>4</formula>
      <formula>7.99</formula>
    </cfRule>
    <cfRule type="cellIs" dxfId="1747" priority="48" operator="between">
      <formula>1</formula>
      <formula>3.99</formula>
    </cfRule>
  </conditionalFormatting>
  <conditionalFormatting sqref="G9">
    <cfRule type="cellIs" dxfId="1746" priority="43" operator="between">
      <formula>8</formula>
      <formula>16</formula>
    </cfRule>
    <cfRule type="cellIs" dxfId="1745" priority="44" operator="between">
      <formula>4</formula>
      <formula>7.99</formula>
    </cfRule>
    <cfRule type="cellIs" dxfId="1744" priority="45" operator="between">
      <formula>1</formula>
      <formula>3.99</formula>
    </cfRule>
  </conditionalFormatting>
  <conditionalFormatting sqref="F10">
    <cfRule type="cellIs" dxfId="1743" priority="40" operator="between">
      <formula>8</formula>
      <formula>16</formula>
    </cfRule>
    <cfRule type="cellIs" dxfId="1742" priority="41" operator="between">
      <formula>4</formula>
      <formula>7.99</formula>
    </cfRule>
    <cfRule type="cellIs" dxfId="1741" priority="42" operator="between">
      <formula>1</formula>
      <formula>3.99</formula>
    </cfRule>
  </conditionalFormatting>
  <conditionalFormatting sqref="G10">
    <cfRule type="cellIs" dxfId="1740" priority="37" operator="between">
      <formula>8</formula>
      <formula>16</formula>
    </cfRule>
    <cfRule type="cellIs" dxfId="1739" priority="38" operator="between">
      <formula>4</formula>
      <formula>7.99</formula>
    </cfRule>
    <cfRule type="cellIs" dxfId="1738" priority="39" operator="between">
      <formula>1</formula>
      <formula>3.99</formula>
    </cfRule>
  </conditionalFormatting>
  <conditionalFormatting sqref="F11">
    <cfRule type="cellIs" dxfId="1737" priority="34" operator="between">
      <formula>8</formula>
      <formula>16</formula>
    </cfRule>
    <cfRule type="cellIs" dxfId="1736" priority="35" operator="between">
      <formula>4</formula>
      <formula>7.99</formula>
    </cfRule>
    <cfRule type="cellIs" dxfId="1735" priority="36" operator="between">
      <formula>1</formula>
      <formula>3.99</formula>
    </cfRule>
  </conditionalFormatting>
  <conditionalFormatting sqref="G11">
    <cfRule type="cellIs" dxfId="1734" priority="31" operator="between">
      <formula>8</formula>
      <formula>16</formula>
    </cfRule>
    <cfRule type="cellIs" dxfId="1733" priority="32" operator="between">
      <formula>4</formula>
      <formula>7.99</formula>
    </cfRule>
    <cfRule type="cellIs" dxfId="1732" priority="33" operator="between">
      <formula>1</formula>
      <formula>3.99</formula>
    </cfRule>
  </conditionalFormatting>
  <conditionalFormatting sqref="F12">
    <cfRule type="cellIs" dxfId="1731" priority="28" operator="between">
      <formula>8</formula>
      <formula>16</formula>
    </cfRule>
    <cfRule type="cellIs" dxfId="1730" priority="29" operator="between">
      <formula>4</formula>
      <formula>7.99</formula>
    </cfRule>
    <cfRule type="cellIs" dxfId="1729" priority="30" operator="between">
      <formula>1</formula>
      <formula>3.99</formula>
    </cfRule>
  </conditionalFormatting>
  <conditionalFormatting sqref="G12">
    <cfRule type="cellIs" dxfId="1728" priority="25" operator="between">
      <formula>8</formula>
      <formula>16</formula>
    </cfRule>
    <cfRule type="cellIs" dxfId="1727" priority="26" operator="between">
      <formula>4</formula>
      <formula>7.99</formula>
    </cfRule>
    <cfRule type="cellIs" dxfId="1726" priority="27" operator="between">
      <formula>1</formula>
      <formula>3.99</formula>
    </cfRule>
  </conditionalFormatting>
  <conditionalFormatting sqref="F13">
    <cfRule type="cellIs" dxfId="1725" priority="22" operator="between">
      <formula>8</formula>
      <formula>16</formula>
    </cfRule>
    <cfRule type="cellIs" dxfId="1724" priority="23" operator="between">
      <formula>4</formula>
      <formula>7.99</formula>
    </cfRule>
    <cfRule type="cellIs" dxfId="1723" priority="24" operator="between">
      <formula>1</formula>
      <formula>3.99</formula>
    </cfRule>
  </conditionalFormatting>
  <conditionalFormatting sqref="G13">
    <cfRule type="cellIs" dxfId="1722" priority="19" operator="between">
      <formula>8</formula>
      <formula>16</formula>
    </cfRule>
    <cfRule type="cellIs" dxfId="1721" priority="20" operator="between">
      <formula>4</formula>
      <formula>7.99</formula>
    </cfRule>
    <cfRule type="cellIs" dxfId="1720" priority="21" operator="between">
      <formula>1</formula>
      <formula>3.99</formula>
    </cfRule>
  </conditionalFormatting>
  <conditionalFormatting sqref="F14">
    <cfRule type="cellIs" dxfId="1719" priority="16" operator="between">
      <formula>8</formula>
      <formula>16</formula>
    </cfRule>
    <cfRule type="cellIs" dxfId="1718" priority="17" operator="between">
      <formula>4</formula>
      <formula>7.99</formula>
    </cfRule>
    <cfRule type="cellIs" dxfId="1717" priority="18" operator="between">
      <formula>1</formula>
      <formula>3.99</formula>
    </cfRule>
  </conditionalFormatting>
  <conditionalFormatting sqref="G14">
    <cfRule type="cellIs" dxfId="1716" priority="13" operator="between">
      <formula>8</formula>
      <formula>16</formula>
    </cfRule>
    <cfRule type="cellIs" dxfId="1715" priority="14" operator="between">
      <formula>4</formula>
      <formula>7.99</formula>
    </cfRule>
    <cfRule type="cellIs" dxfId="1714" priority="15" operator="between">
      <formula>1</formula>
      <formula>3.99</formula>
    </cfRule>
  </conditionalFormatting>
  <conditionalFormatting sqref="F15">
    <cfRule type="cellIs" dxfId="1713" priority="10" operator="between">
      <formula>8</formula>
      <formula>16</formula>
    </cfRule>
    <cfRule type="cellIs" dxfId="1712" priority="11" operator="between">
      <formula>4</formula>
      <formula>7.99</formula>
    </cfRule>
    <cfRule type="cellIs" dxfId="1711" priority="12" operator="between">
      <formula>1</formula>
      <formula>3.99</formula>
    </cfRule>
  </conditionalFormatting>
  <conditionalFormatting sqref="G15">
    <cfRule type="cellIs" dxfId="1710" priority="7" operator="between">
      <formula>8</formula>
      <formula>16</formula>
    </cfRule>
    <cfRule type="cellIs" dxfId="1709" priority="8" operator="between">
      <formula>4</formula>
      <formula>7.99</formula>
    </cfRule>
    <cfRule type="cellIs" dxfId="1708" priority="9" operator="between">
      <formula>1</formula>
      <formula>3.99</formula>
    </cfRule>
  </conditionalFormatting>
  <conditionalFormatting sqref="G16">
    <cfRule type="cellIs" dxfId="1707" priority="4" operator="between">
      <formula>8</formula>
      <formula>16</formula>
    </cfRule>
    <cfRule type="cellIs" dxfId="1706" priority="5" operator="between">
      <formula>4</formula>
      <formula>7.99</formula>
    </cfRule>
    <cfRule type="cellIs" dxfId="1705" priority="6" operator="between">
      <formula>1</formula>
      <formula>3.99</formula>
    </cfRule>
  </conditionalFormatting>
  <pageMargins left="0.70866141732283472" right="0.70866141732283472" top="0.74803149606299213" bottom="0.74803149606299213" header="0.31496062992125984" footer="0.31496062992125984"/>
  <pageSetup paperSize="8" scale="92"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1:W40"/>
  <sheetViews>
    <sheetView topLeftCell="N9" zoomScaleNormal="100" zoomScaleSheetLayoutView="100" workbookViewId="0">
      <selection activeCell="AA9" sqref="AA9"/>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50.285156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(C)'!A12</f>
        <v>C.R7</v>
      </c>
      <c r="D5" s="180"/>
      <c r="E5" s="181" t="str">
        <f>'2. Contratación (C)'!B12</f>
        <v>Incumplimientos o deficiencias en la ejecución del contrato</v>
      </c>
      <c r="F5" s="182"/>
      <c r="G5" s="77" t="str">
        <f>'2. Contratación (C)'!C12</f>
        <v>El contratista incumple las especificaciones del contrato durante su ejecución</v>
      </c>
      <c r="H5" s="28">
        <f>'2. Contratación (C)'!D12</f>
        <v>0</v>
      </c>
      <c r="I5" s="40">
        <f>'2. Contratación (C)'!E12</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89.75" customHeight="1" x14ac:dyDescent="0.2">
      <c r="A10" s="31" t="s">
        <v>489</v>
      </c>
      <c r="B10" s="74" t="s">
        <v>490</v>
      </c>
      <c r="C10" s="84">
        <v>4</v>
      </c>
      <c r="D10" s="83">
        <v>1</v>
      </c>
      <c r="E10" s="89">
        <f>C10*D10</f>
        <v>4</v>
      </c>
      <c r="F10" s="31" t="s">
        <v>491</v>
      </c>
      <c r="G10" s="65" t="s">
        <v>492</v>
      </c>
      <c r="H10" s="84" t="s">
        <v>116</v>
      </c>
      <c r="I10" s="84" t="s">
        <v>117</v>
      </c>
      <c r="J10" s="83">
        <v>-3</v>
      </c>
      <c r="K10" s="83">
        <v>-3</v>
      </c>
      <c r="L10" s="31">
        <f t="shared" ref="L10:M13"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853</v>
      </c>
    </row>
    <row r="11" spans="1:23" ht="221.25" customHeight="1" x14ac:dyDescent="0.2">
      <c r="A11" s="31" t="s">
        <v>493</v>
      </c>
      <c r="B11" s="70" t="s">
        <v>494</v>
      </c>
      <c r="C11" s="84">
        <v>4</v>
      </c>
      <c r="D11" s="83">
        <v>1</v>
      </c>
      <c r="E11" s="89">
        <f t="shared" ref="E11:E13" si="1">C11*D11</f>
        <v>4</v>
      </c>
      <c r="F11" s="31" t="s">
        <v>495</v>
      </c>
      <c r="G11" s="65" t="s">
        <v>496</v>
      </c>
      <c r="H11" s="84" t="s">
        <v>116</v>
      </c>
      <c r="I11" s="84" t="s">
        <v>117</v>
      </c>
      <c r="J11" s="83">
        <v>-3</v>
      </c>
      <c r="K11" s="83">
        <v>-3</v>
      </c>
      <c r="L11" s="31">
        <f t="shared" si="0"/>
        <v>1</v>
      </c>
      <c r="M11" s="31">
        <f t="shared" si="0"/>
        <v>1</v>
      </c>
      <c r="N11" s="89">
        <f t="shared" ref="N11:N13" si="2">L11*M11</f>
        <v>1</v>
      </c>
      <c r="O11" s="86"/>
      <c r="P11" s="86"/>
      <c r="Q11" s="86"/>
      <c r="R11" s="83"/>
      <c r="S11" s="83"/>
      <c r="T11" s="31">
        <f t="shared" ref="T11:T13" si="3">IF(ISNUMBER($L11),IF($L11+R11&gt;1,$L11+R11,1),"")</f>
        <v>1</v>
      </c>
      <c r="U11" s="31">
        <f t="shared" ref="U11:U13" si="4">IF(ISNUMBER($M11),IF($M11+S11&gt;1,$M11+S11,1),"")</f>
        <v>1</v>
      </c>
      <c r="V11" s="89">
        <f t="shared" ref="V11:V13" si="5">T11*U11</f>
        <v>1</v>
      </c>
      <c r="W11" s="191" t="s">
        <v>854</v>
      </c>
    </row>
    <row r="12" spans="1:23" ht="135.75" customHeight="1" x14ac:dyDescent="0.2">
      <c r="A12" s="31" t="s">
        <v>497</v>
      </c>
      <c r="B12" s="66" t="s">
        <v>498</v>
      </c>
      <c r="C12" s="84">
        <v>4</v>
      </c>
      <c r="D12" s="83">
        <v>1</v>
      </c>
      <c r="E12" s="89">
        <f t="shared" si="1"/>
        <v>4</v>
      </c>
      <c r="F12" s="31" t="s">
        <v>499</v>
      </c>
      <c r="G12" s="65" t="s">
        <v>500</v>
      </c>
      <c r="H12" s="84" t="s">
        <v>116</v>
      </c>
      <c r="I12" s="84" t="s">
        <v>117</v>
      </c>
      <c r="J12" s="83">
        <v>-3</v>
      </c>
      <c r="K12" s="83">
        <v>-3</v>
      </c>
      <c r="L12" s="31">
        <f t="shared" si="0"/>
        <v>1</v>
      </c>
      <c r="M12" s="31">
        <f t="shared" si="0"/>
        <v>1</v>
      </c>
      <c r="N12" s="89">
        <f t="shared" si="2"/>
        <v>1</v>
      </c>
      <c r="O12" s="86"/>
      <c r="P12" s="86"/>
      <c r="Q12" s="86"/>
      <c r="R12" s="83"/>
      <c r="S12" s="83"/>
      <c r="T12" s="31">
        <f t="shared" si="3"/>
        <v>1</v>
      </c>
      <c r="U12" s="31">
        <f t="shared" si="4"/>
        <v>1</v>
      </c>
      <c r="V12" s="89">
        <f t="shared" si="5"/>
        <v>1</v>
      </c>
      <c r="W12" s="191" t="s">
        <v>855</v>
      </c>
    </row>
    <row r="13" spans="1:23" ht="161.25" customHeight="1" x14ac:dyDescent="0.2">
      <c r="A13" s="31" t="s">
        <v>501</v>
      </c>
      <c r="B13" s="60" t="s">
        <v>502</v>
      </c>
      <c r="C13" s="84">
        <v>4</v>
      </c>
      <c r="D13" s="83">
        <v>1</v>
      </c>
      <c r="E13" s="89">
        <f t="shared" si="1"/>
        <v>4</v>
      </c>
      <c r="F13" s="31" t="s">
        <v>503</v>
      </c>
      <c r="G13" s="65" t="s">
        <v>504</v>
      </c>
      <c r="H13" s="84" t="s">
        <v>116</v>
      </c>
      <c r="I13" s="84" t="s">
        <v>117</v>
      </c>
      <c r="J13" s="84">
        <v>-3</v>
      </c>
      <c r="K13" s="84">
        <v>-3</v>
      </c>
      <c r="L13" s="31">
        <f t="shared" si="0"/>
        <v>1</v>
      </c>
      <c r="M13" s="31">
        <f t="shared" si="0"/>
        <v>1</v>
      </c>
      <c r="N13" s="89">
        <f t="shared" si="2"/>
        <v>1</v>
      </c>
      <c r="O13" s="86"/>
      <c r="P13" s="86"/>
      <c r="Q13" s="86"/>
      <c r="R13" s="84"/>
      <c r="S13" s="84"/>
      <c r="T13" s="31">
        <f t="shared" si="3"/>
        <v>1</v>
      </c>
      <c r="U13" s="31">
        <f t="shared" si="4"/>
        <v>1</v>
      </c>
      <c r="V13" s="89">
        <f t="shared" si="5"/>
        <v>1</v>
      </c>
      <c r="W13" s="191" t="s">
        <v>856</v>
      </c>
    </row>
    <row r="14" spans="1:23" ht="48" customHeight="1" x14ac:dyDescent="0.2">
      <c r="D14" s="92" t="s">
        <v>178</v>
      </c>
      <c r="E14" s="88">
        <f>ROUND(SUM(E10:E13)/COUNT(C10:C13),2)</f>
        <v>4</v>
      </c>
      <c r="M14" s="92" t="s">
        <v>179</v>
      </c>
      <c r="N14" s="88">
        <f>ROUND(SUMIF(N10:N13,"&gt;0",N10:N13)/COUNT(N10:N13),2)</f>
        <v>1</v>
      </c>
      <c r="U14" s="92" t="s">
        <v>180</v>
      </c>
      <c r="V14" s="88">
        <f>ROUND(SUMIF(V10:V13,"&gt;0",V10:V13)/COUNT(V10:V13),2)</f>
        <v>1</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39" priority="18" operator="between">
      <formula>8</formula>
      <formula>16</formula>
    </cfRule>
    <cfRule type="cellIs" dxfId="138" priority="19" operator="between">
      <formula>4</formula>
      <formula>7.99</formula>
    </cfRule>
    <cfRule type="cellIs" dxfId="137" priority="20" operator="between">
      <formula>1</formula>
      <formula>3.99</formula>
    </cfRule>
  </conditionalFormatting>
  <conditionalFormatting sqref="F10:F13">
    <cfRule type="cellIs" dxfId="136" priority="15" operator="between">
      <formula>11</formula>
      <formula>25</formula>
    </cfRule>
    <cfRule type="cellIs" dxfId="135" priority="16" operator="between">
      <formula>6</formula>
      <formula>10</formula>
    </cfRule>
    <cfRule type="cellIs" dxfId="134" priority="17" operator="between">
      <formula>0</formula>
      <formula>5</formula>
    </cfRule>
  </conditionalFormatting>
  <conditionalFormatting sqref="H10:H13">
    <cfRule type="containsText" dxfId="133" priority="13" operator="containsText" text="Sí">
      <formula>NOT(ISERROR(SEARCH("Sí",H10)))</formula>
    </cfRule>
    <cfRule type="containsText" dxfId="132" priority="14" operator="containsText" text="No">
      <formula>NOT(ISERROR(SEARCH("No",H10)))</formula>
    </cfRule>
  </conditionalFormatting>
  <conditionalFormatting sqref="I10:I13">
    <cfRule type="containsText" dxfId="131" priority="10" operator="containsText" text="Bajo">
      <formula>NOT(ISERROR(SEARCH("Bajo",I10)))</formula>
    </cfRule>
    <cfRule type="containsText" dxfId="130" priority="11" operator="containsText" text="Medio">
      <formula>NOT(ISERROR(SEARCH("Medio",I10)))</formula>
    </cfRule>
    <cfRule type="containsText" dxfId="129" priority="12" operator="containsText" text="Alto">
      <formula>NOT(ISERROR(SEARCH("Alto",I10)))</formula>
    </cfRule>
  </conditionalFormatting>
  <conditionalFormatting sqref="E14">
    <cfRule type="cellIs" dxfId="128" priority="7" operator="between">
      <formula>8</formula>
      <formula>16</formula>
    </cfRule>
    <cfRule type="cellIs" dxfId="127" priority="8" operator="between">
      <formula>4</formula>
      <formula>7.99</formula>
    </cfRule>
    <cfRule type="cellIs" dxfId="126" priority="9" operator="between">
      <formula>1</formula>
      <formula>3.99</formula>
    </cfRule>
  </conditionalFormatting>
  <conditionalFormatting sqref="N14">
    <cfRule type="cellIs" dxfId="125" priority="4" operator="between">
      <formula>8</formula>
      <formula>16</formula>
    </cfRule>
    <cfRule type="cellIs" dxfId="124" priority="5" operator="between">
      <formula>4</formula>
      <formula>7.99</formula>
    </cfRule>
    <cfRule type="cellIs" dxfId="123" priority="6" operator="between">
      <formula>1</formula>
      <formula>3.99</formula>
    </cfRule>
  </conditionalFormatting>
  <conditionalFormatting sqref="V14">
    <cfRule type="cellIs" dxfId="122" priority="1" operator="between">
      <formula>8</formula>
      <formula>16</formula>
    </cfRule>
    <cfRule type="cellIs" dxfId="121" priority="2" operator="between">
      <formula>4</formula>
      <formula>7.99</formula>
    </cfRule>
    <cfRule type="cellIs" dxfId="120" priority="3" operator="between">
      <formula>1</formula>
      <formula>3.99</formula>
    </cfRule>
  </conditionalFormatting>
  <dataValidations count="4">
    <dataValidation type="list" allowBlank="1" showInputMessage="1" showErrorMessage="1" sqref="R10:S13 J10:K13" xr:uid="{88284218-6B30-40A8-9EB8-D48EB4036AFD}">
      <formula1>negative</formula1>
    </dataValidation>
    <dataValidation type="list" allowBlank="1" showInputMessage="1" showErrorMessage="1" sqref="C10:D13" xr:uid="{B204CB25-C912-442B-930F-523BD9EDD97D}">
      <formula1>positive</formula1>
    </dataValidation>
    <dataValidation type="list" allowBlank="1" showInputMessage="1" showErrorMessage="1" sqref="H10:H13" xr:uid="{51C5E90C-FAB4-4E97-9E61-8F7FE453E60F}">
      <formula1>$L$3:$L$4</formula1>
    </dataValidation>
    <dataValidation type="list" allowBlank="1" showInputMessage="1" showErrorMessage="1" sqref="I10:I13" xr:uid="{959489D5-CF31-4BE0-844F-635DEBBE82F5}">
      <formula1>$M$3:$M$5</formula1>
    </dataValidation>
  </dataValidations>
  <pageMargins left="0.70866141732283472" right="0.70866141732283472" top="0.74803149606299213" bottom="0.74803149606299213" header="0.31496062992125984" footer="0.31496062992125984"/>
  <pageSetup paperSize="8" scale="3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W39"/>
  <sheetViews>
    <sheetView topLeftCell="A12" zoomScaleNormal="100" zoomScaleSheetLayoutView="100" workbookViewId="0">
      <selection activeCell="AA9" sqref="AA9"/>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50.8554687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(C)'!A13</f>
        <v>C.R8</v>
      </c>
      <c r="D5" s="180"/>
      <c r="E5" s="181" t="str">
        <f>'2. Contratación (C)'!B13</f>
        <v xml:space="preserve">Falsedad documental </v>
      </c>
      <c r="F5" s="182"/>
      <c r="G5" s="77" t="str">
        <f>'2. Contratación (C)'!C13</f>
        <v>El licitador incurre en falsedad para poder acceder al procedimiento de licitación y/o se aprecia falsedad en la documentación presentada para obtener el pago del precio.</v>
      </c>
      <c r="H5" s="28">
        <f>'2. Contratación (C)'!D13</f>
        <v>0</v>
      </c>
      <c r="I5" s="40">
        <f>'2. Contratación (C)'!E13</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60.5" customHeight="1" x14ac:dyDescent="0.2">
      <c r="A10" s="31" t="s">
        <v>505</v>
      </c>
      <c r="B10" s="75" t="s">
        <v>506</v>
      </c>
      <c r="C10" s="83">
        <v>4</v>
      </c>
      <c r="D10" s="83">
        <v>1</v>
      </c>
      <c r="E10" s="89">
        <f>C10*D10</f>
        <v>4</v>
      </c>
      <c r="F10" s="31" t="s">
        <v>507</v>
      </c>
      <c r="G10" s="59" t="s">
        <v>508</v>
      </c>
      <c r="H10" s="84" t="s">
        <v>116</v>
      </c>
      <c r="I10" s="84" t="s">
        <v>117</v>
      </c>
      <c r="J10" s="83">
        <v>-3</v>
      </c>
      <c r="K10" s="83">
        <v>-3</v>
      </c>
      <c r="L10" s="31">
        <f t="shared" ref="L10:M12"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857</v>
      </c>
    </row>
    <row r="11" spans="1:23" ht="189.75" customHeight="1" x14ac:dyDescent="0.2">
      <c r="A11" s="31" t="s">
        <v>509</v>
      </c>
      <c r="B11" s="74" t="s">
        <v>510</v>
      </c>
      <c r="C11" s="83">
        <v>4</v>
      </c>
      <c r="D11" s="83">
        <v>1</v>
      </c>
      <c r="E11" s="89">
        <f t="shared" ref="E11:E12" si="1">C11*D11</f>
        <v>4</v>
      </c>
      <c r="F11" s="31" t="s">
        <v>511</v>
      </c>
      <c r="G11" s="63" t="s">
        <v>512</v>
      </c>
      <c r="H11" s="84" t="s">
        <v>116</v>
      </c>
      <c r="I11" s="84" t="s">
        <v>117</v>
      </c>
      <c r="J11" s="83">
        <v>-3</v>
      </c>
      <c r="K11" s="83">
        <v>-3</v>
      </c>
      <c r="L11" s="31">
        <f t="shared" si="0"/>
        <v>1</v>
      </c>
      <c r="M11" s="31">
        <f t="shared" si="0"/>
        <v>1</v>
      </c>
      <c r="N11" s="89">
        <f t="shared" ref="N11:N12" si="2">L11*M11</f>
        <v>1</v>
      </c>
      <c r="O11" s="86"/>
      <c r="P11" s="86"/>
      <c r="Q11" s="86"/>
      <c r="R11" s="83"/>
      <c r="S11" s="83"/>
      <c r="T11" s="31">
        <f t="shared" ref="T11:T12" si="3">IF(ISNUMBER($L11),IF($L11+R11&gt;1,$L11+R11,1),"")</f>
        <v>1</v>
      </c>
      <c r="U11" s="31">
        <f t="shared" ref="U11:U12" si="4">IF(ISNUMBER($M11),IF($M11+S11&gt;1,$M11+S11,1),"")</f>
        <v>1</v>
      </c>
      <c r="V11" s="89">
        <f t="shared" ref="V11:V12" si="5">T11*U11</f>
        <v>1</v>
      </c>
      <c r="W11" s="191" t="s">
        <v>858</v>
      </c>
    </row>
    <row r="12" spans="1:23" ht="176.25" customHeight="1" x14ac:dyDescent="0.2">
      <c r="A12" s="31" t="s">
        <v>513</v>
      </c>
      <c r="B12" s="66" t="s">
        <v>514</v>
      </c>
      <c r="C12" s="83">
        <v>4</v>
      </c>
      <c r="D12" s="83">
        <v>1</v>
      </c>
      <c r="E12" s="89">
        <f t="shared" si="1"/>
        <v>4</v>
      </c>
      <c r="F12" s="31" t="s">
        <v>515</v>
      </c>
      <c r="G12" s="63" t="s">
        <v>516</v>
      </c>
      <c r="H12" s="84" t="s">
        <v>116</v>
      </c>
      <c r="I12" s="84" t="s">
        <v>117</v>
      </c>
      <c r="J12" s="84">
        <v>-3</v>
      </c>
      <c r="K12" s="84">
        <v>-3</v>
      </c>
      <c r="L12" s="31">
        <f t="shared" si="0"/>
        <v>1</v>
      </c>
      <c r="M12" s="31">
        <f t="shared" si="0"/>
        <v>1</v>
      </c>
      <c r="N12" s="89">
        <f t="shared" si="2"/>
        <v>1</v>
      </c>
      <c r="O12" s="86"/>
      <c r="P12" s="86"/>
      <c r="Q12" s="86"/>
      <c r="R12" s="84"/>
      <c r="S12" s="84"/>
      <c r="T12" s="31">
        <f t="shared" si="3"/>
        <v>1</v>
      </c>
      <c r="U12" s="31">
        <f t="shared" si="4"/>
        <v>1</v>
      </c>
      <c r="V12" s="89">
        <f t="shared" si="5"/>
        <v>1</v>
      </c>
      <c r="W12" s="191" t="s">
        <v>859</v>
      </c>
    </row>
    <row r="13" spans="1:23" ht="48" customHeight="1" x14ac:dyDescent="0.2">
      <c r="D13" s="92" t="s">
        <v>178</v>
      </c>
      <c r="E13" s="88">
        <f>ROUND(SUM(E10:E12)/COUNT(C10:C12),2)</f>
        <v>4</v>
      </c>
      <c r="M13" s="92" t="s">
        <v>179</v>
      </c>
      <c r="N13" s="88">
        <f>ROUND(SUMIF(N10:N12,"&gt;0",N10:N12)/COUNT(N10:N12),2)</f>
        <v>1</v>
      </c>
      <c r="U13" s="92" t="s">
        <v>180</v>
      </c>
      <c r="V13" s="88">
        <f>ROUND(SUMIF(V10:V12,"&gt;0",V10:V12)/COUNT(V10:V12),2)</f>
        <v>1</v>
      </c>
    </row>
    <row r="36" spans="4:5" x14ac:dyDescent="0.2">
      <c r="D36" s="17">
        <v>1</v>
      </c>
      <c r="E36" s="17">
        <v>-1</v>
      </c>
    </row>
    <row r="37" spans="4:5" x14ac:dyDescent="0.2">
      <c r="D37" s="17">
        <v>2</v>
      </c>
      <c r="E37" s="17">
        <v>-2</v>
      </c>
    </row>
    <row r="38" spans="4:5" x14ac:dyDescent="0.2">
      <c r="D38" s="17">
        <v>3</v>
      </c>
      <c r="E38" s="17">
        <v>-3</v>
      </c>
    </row>
    <row r="39" spans="4:5" x14ac:dyDescent="0.2">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19" priority="18" operator="between">
      <formula>8</formula>
      <formula>16</formula>
    </cfRule>
    <cfRule type="cellIs" dxfId="118" priority="19" operator="between">
      <formula>4</formula>
      <formula>7.99</formula>
    </cfRule>
    <cfRule type="cellIs" dxfId="117" priority="20" operator="between">
      <formula>1</formula>
      <formula>3.99</formula>
    </cfRule>
  </conditionalFormatting>
  <conditionalFormatting sqref="F10:F12">
    <cfRule type="cellIs" dxfId="116" priority="15" operator="between">
      <formula>11</formula>
      <formula>25</formula>
    </cfRule>
    <cfRule type="cellIs" dxfId="115" priority="16" operator="between">
      <formula>6</formula>
      <formula>10</formula>
    </cfRule>
    <cfRule type="cellIs" dxfId="114" priority="17" operator="between">
      <formula>0</formula>
      <formula>5</formula>
    </cfRule>
  </conditionalFormatting>
  <conditionalFormatting sqref="H10:H12">
    <cfRule type="containsText" dxfId="113" priority="13" operator="containsText" text="Sí">
      <formula>NOT(ISERROR(SEARCH("Sí",H10)))</formula>
    </cfRule>
    <cfRule type="containsText" dxfId="112" priority="14" operator="containsText" text="No">
      <formula>NOT(ISERROR(SEARCH("No",H10)))</formula>
    </cfRule>
  </conditionalFormatting>
  <conditionalFormatting sqref="I10:I12">
    <cfRule type="containsText" dxfId="111" priority="10" operator="containsText" text="Bajo">
      <formula>NOT(ISERROR(SEARCH("Bajo",I10)))</formula>
    </cfRule>
    <cfRule type="containsText" dxfId="110" priority="11" operator="containsText" text="Medio">
      <formula>NOT(ISERROR(SEARCH("Medio",I10)))</formula>
    </cfRule>
    <cfRule type="containsText" dxfId="109" priority="12" operator="containsText" text="Alto">
      <formula>NOT(ISERROR(SEARCH("Alto",I10)))</formula>
    </cfRule>
  </conditionalFormatting>
  <conditionalFormatting sqref="E13">
    <cfRule type="cellIs" dxfId="108" priority="7" operator="between">
      <formula>8</formula>
      <formula>16</formula>
    </cfRule>
    <cfRule type="cellIs" dxfId="107" priority="8" operator="between">
      <formula>4</formula>
      <formula>7.99</formula>
    </cfRule>
    <cfRule type="cellIs" dxfId="106" priority="9" operator="between">
      <formula>1</formula>
      <formula>3.99</formula>
    </cfRule>
  </conditionalFormatting>
  <conditionalFormatting sqref="N13">
    <cfRule type="cellIs" dxfId="105" priority="4" operator="between">
      <formula>8</formula>
      <formula>16</formula>
    </cfRule>
    <cfRule type="cellIs" dxfId="104" priority="5" operator="between">
      <formula>4</formula>
      <formula>7.99</formula>
    </cfRule>
    <cfRule type="cellIs" dxfId="103" priority="6" operator="between">
      <formula>1</formula>
      <formula>3.99</formula>
    </cfRule>
  </conditionalFormatting>
  <conditionalFormatting sqref="V13">
    <cfRule type="cellIs" dxfId="102" priority="1" operator="between">
      <formula>8</formula>
      <formula>16</formula>
    </cfRule>
    <cfRule type="cellIs" dxfId="101" priority="2" operator="between">
      <formula>4</formula>
      <formula>7.99</formula>
    </cfRule>
    <cfRule type="cellIs" dxfId="100" priority="3" operator="between">
      <formula>1</formula>
      <formula>3.99</formula>
    </cfRule>
  </conditionalFormatting>
  <dataValidations count="4">
    <dataValidation type="list" allowBlank="1" showInputMessage="1" showErrorMessage="1" sqref="R10:S12 J10:K12" xr:uid="{0ADE5E6F-BD58-42B7-BD54-6206E71F08DB}">
      <formula1>negative</formula1>
    </dataValidation>
    <dataValidation type="list" allowBlank="1" showInputMessage="1" showErrorMessage="1" sqref="C10:D12" xr:uid="{39951CB4-0245-449A-B1D2-5D6E551E6E41}">
      <formula1>positive</formula1>
    </dataValidation>
    <dataValidation type="list" allowBlank="1" showInputMessage="1" showErrorMessage="1" sqref="H10:H12" xr:uid="{BB8290D2-A0C2-4C82-A2CF-F1E12F6E49A0}">
      <formula1>$L$3:$L$4</formula1>
    </dataValidation>
    <dataValidation type="list" allowBlank="1" showInputMessage="1" showErrorMessage="1" sqref="I10:I12" xr:uid="{F0306AC5-EB52-42A2-BD46-E517A1E8A44E}">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A1:W37"/>
  <sheetViews>
    <sheetView topLeftCell="A5" zoomScaleNormal="100" zoomScaleSheetLayoutView="100" workbookViewId="0">
      <selection activeCell="AA9" sqref="AA9"/>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8.57031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(C)'!A14</f>
        <v>C.R9</v>
      </c>
      <c r="D5" s="180"/>
      <c r="E5" s="181" t="str">
        <f>'2. Contratación (C)'!B14</f>
        <v>Doble financiación</v>
      </c>
      <c r="F5" s="182"/>
      <c r="G5" s="77" t="str">
        <f>'2. Contratación (C)'!C14</f>
        <v>Incumplimiento de la prohibición de doble financiación.</v>
      </c>
      <c r="H5" s="28">
        <f>'2. Contratación (C)'!D14</f>
        <v>0</v>
      </c>
      <c r="I5" s="40">
        <f>'2. Contratación (C)'!E14</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98.75" customHeight="1" x14ac:dyDescent="0.2">
      <c r="A10" s="31" t="s">
        <v>517</v>
      </c>
      <c r="B10" s="38" t="s">
        <v>518</v>
      </c>
      <c r="C10" s="84">
        <v>4</v>
      </c>
      <c r="D10" s="83">
        <v>1</v>
      </c>
      <c r="E10" s="89">
        <f>C10*D10</f>
        <v>4</v>
      </c>
      <c r="F10" s="31" t="s">
        <v>519</v>
      </c>
      <c r="G10" s="100" t="s">
        <v>520</v>
      </c>
      <c r="H10" s="84" t="s">
        <v>116</v>
      </c>
      <c r="I10" s="84" t="s">
        <v>117</v>
      </c>
      <c r="J10" s="84">
        <v>-3</v>
      </c>
      <c r="K10" s="84">
        <v>-3</v>
      </c>
      <c r="L10" s="31">
        <f t="shared" ref="L10:M10" si="0">IF(ISNUMBER(C10),IF(C10+J10&gt;1,C10+J10,1),"")</f>
        <v>1</v>
      </c>
      <c r="M10" s="31">
        <f t="shared" si="0"/>
        <v>1</v>
      </c>
      <c r="N10" s="89">
        <f>L10*M10</f>
        <v>1</v>
      </c>
      <c r="O10" s="86"/>
      <c r="P10" s="86"/>
      <c r="Q10" s="86"/>
      <c r="R10" s="84"/>
      <c r="S10" s="84"/>
      <c r="T10" s="31">
        <f>IF(ISNUMBER($L10),IF($L10+R10&gt;1,$L10+R10,1),"")</f>
        <v>1</v>
      </c>
      <c r="U10" s="31">
        <f>IF(ISNUMBER($M10),IF($M10+S10&gt;1,$M10+S10,1),"")</f>
        <v>1</v>
      </c>
      <c r="V10" s="89">
        <f>T10*U10</f>
        <v>1</v>
      </c>
      <c r="W10" s="191" t="s">
        <v>860</v>
      </c>
    </row>
    <row r="11" spans="1:23" ht="48" customHeight="1" x14ac:dyDescent="0.2">
      <c r="D11" s="92" t="s">
        <v>178</v>
      </c>
      <c r="E11" s="88">
        <f>ROUND(SUM(E10:E10)/COUNT(C10:C10),2)</f>
        <v>4</v>
      </c>
      <c r="M11" s="92" t="s">
        <v>179</v>
      </c>
      <c r="N11" s="88">
        <f>ROUND(SUMIF(N10:N10,"&gt;0",N10:N10)/COUNT(N10:N10),2)</f>
        <v>1</v>
      </c>
      <c r="U11" s="92" t="s">
        <v>180</v>
      </c>
      <c r="V11" s="88">
        <f>ROUND(SUMIF(V10:V10,"&gt;0",V10:V10)/COUNT(V10:V10),2)</f>
        <v>1</v>
      </c>
    </row>
    <row r="34" spans="4:5" x14ac:dyDescent="0.2">
      <c r="D34" s="17">
        <v>1</v>
      </c>
      <c r="E34" s="17">
        <v>-1</v>
      </c>
    </row>
    <row r="35" spans="4:5" x14ac:dyDescent="0.2">
      <c r="D35" s="17">
        <v>2</v>
      </c>
      <c r="E35" s="17">
        <v>-2</v>
      </c>
    </row>
    <row r="36" spans="4:5" x14ac:dyDescent="0.2">
      <c r="D36" s="17">
        <v>3</v>
      </c>
      <c r="E36" s="17">
        <v>-3</v>
      </c>
    </row>
    <row r="37" spans="4:5" x14ac:dyDescent="0.2">
      <c r="D37" s="17">
        <v>4</v>
      </c>
      <c r="E37"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 N10 V10">
    <cfRule type="cellIs" dxfId="79" priority="18" operator="between">
      <formula>8</formula>
      <formula>16</formula>
    </cfRule>
    <cfRule type="cellIs" dxfId="78" priority="19" operator="between">
      <formula>4</formula>
      <formula>7.99</formula>
    </cfRule>
    <cfRule type="cellIs" dxfId="77" priority="20" operator="between">
      <formula>1</formula>
      <formula>3.99</formula>
    </cfRule>
  </conditionalFormatting>
  <conditionalFormatting sqref="F10">
    <cfRule type="cellIs" dxfId="76" priority="15" operator="between">
      <formula>11</formula>
      <formula>25</formula>
    </cfRule>
    <cfRule type="cellIs" dxfId="75" priority="16" operator="between">
      <formula>6</formula>
      <formula>10</formula>
    </cfRule>
    <cfRule type="cellIs" dxfId="74" priority="17" operator="between">
      <formula>0</formula>
      <formula>5</formula>
    </cfRule>
  </conditionalFormatting>
  <conditionalFormatting sqref="H10">
    <cfRule type="containsText" dxfId="73" priority="13" operator="containsText" text="Sí">
      <formula>NOT(ISERROR(SEARCH("Sí",H10)))</formula>
    </cfRule>
    <cfRule type="containsText" dxfId="72" priority="14" operator="containsText" text="No">
      <formula>NOT(ISERROR(SEARCH("No",H10)))</formula>
    </cfRule>
  </conditionalFormatting>
  <conditionalFormatting sqref="I10">
    <cfRule type="containsText" dxfId="71" priority="10" operator="containsText" text="Bajo">
      <formula>NOT(ISERROR(SEARCH("Bajo",I10)))</formula>
    </cfRule>
    <cfRule type="containsText" dxfId="70" priority="11" operator="containsText" text="Medio">
      <formula>NOT(ISERROR(SEARCH("Medio",I10)))</formula>
    </cfRule>
    <cfRule type="containsText" dxfId="69" priority="12" operator="containsText" text="Alto">
      <formula>NOT(ISERROR(SEARCH("Alto",I10)))</formula>
    </cfRule>
  </conditionalFormatting>
  <conditionalFormatting sqref="E11">
    <cfRule type="cellIs" dxfId="68" priority="7" operator="between">
      <formula>8</formula>
      <formula>16</formula>
    </cfRule>
    <cfRule type="cellIs" dxfId="67" priority="8" operator="between">
      <formula>4</formula>
      <formula>7.99</formula>
    </cfRule>
    <cfRule type="cellIs" dxfId="66" priority="9" operator="between">
      <formula>1</formula>
      <formula>3.99</formula>
    </cfRule>
  </conditionalFormatting>
  <conditionalFormatting sqref="N11">
    <cfRule type="cellIs" dxfId="65" priority="4" operator="between">
      <formula>8</formula>
      <formula>16</formula>
    </cfRule>
    <cfRule type="cellIs" dxfId="64" priority="5" operator="between">
      <formula>4</formula>
      <formula>7.99</formula>
    </cfRule>
    <cfRule type="cellIs" dxfId="63" priority="6" operator="between">
      <formula>1</formula>
      <formula>3.99</formula>
    </cfRule>
  </conditionalFormatting>
  <conditionalFormatting sqref="V11">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0 J10:K10" xr:uid="{37AF4FCA-2000-4E0F-94FB-743410F6EBBA}">
      <formula1>negative</formula1>
    </dataValidation>
    <dataValidation type="list" allowBlank="1" showInputMessage="1" showErrorMessage="1" sqref="C10:D10" xr:uid="{B822FBF2-23EA-458F-9837-FF3BBB6B0493}">
      <formula1>positive</formula1>
    </dataValidation>
    <dataValidation type="list" allowBlank="1" showInputMessage="1" showErrorMessage="1" sqref="H10" xr:uid="{B971488F-E4A3-4D38-A54F-C3A4E385FF8B}">
      <formula1>$L$3:$L$4</formula1>
    </dataValidation>
    <dataValidation type="list" allowBlank="1" showInputMessage="1" showErrorMessage="1" sqref="I10" xr:uid="{ADF8ECC0-A72B-41F6-AA82-B339D07074DC}">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pageSetUpPr fitToPage="1"/>
  </sheetPr>
  <dimension ref="A1:W38"/>
  <sheetViews>
    <sheetView topLeftCell="A8" zoomScaleNormal="100" zoomScaleSheetLayoutView="100" workbookViewId="0">
      <selection activeCell="Z10" sqref="Z10"/>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9.1406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(C)'!A15</f>
        <v>C.R10</v>
      </c>
      <c r="D5" s="180"/>
      <c r="E5" s="181" t="str">
        <f>'2. Contratación (C)'!B15</f>
        <v xml:space="preserve">Incumplimiento de las obligaciones de información, comunicación y publicidad </v>
      </c>
      <c r="F5" s="182"/>
      <c r="G5" s="77" t="str">
        <f>'2. Contratación (C)'!C15</f>
        <v>No se cumple lo estipulado en la normativa nacional o europea respecto a las obligaciones de información y publicidad.</v>
      </c>
      <c r="H5" s="28">
        <f>'2. Contratación (C)'!D15</f>
        <v>0</v>
      </c>
      <c r="I5" s="40">
        <f>'2. Contratación (C)'!E15</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258" customHeight="1" x14ac:dyDescent="0.2">
      <c r="A10" s="31" t="s">
        <v>521</v>
      </c>
      <c r="B10" s="66" t="s">
        <v>522</v>
      </c>
      <c r="C10" s="83">
        <v>3</v>
      </c>
      <c r="D10" s="83">
        <v>1</v>
      </c>
      <c r="E10" s="89">
        <f>C10*D10</f>
        <v>3</v>
      </c>
      <c r="F10" s="31" t="s">
        <v>523</v>
      </c>
      <c r="G10" s="65" t="s">
        <v>524</v>
      </c>
      <c r="H10" s="84" t="s">
        <v>116</v>
      </c>
      <c r="I10" s="84" t="s">
        <v>117</v>
      </c>
      <c r="J10" s="83">
        <v>-2</v>
      </c>
      <c r="K10" s="83">
        <v>-2</v>
      </c>
      <c r="L10" s="31">
        <f t="shared" ref="L10:M11"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861</v>
      </c>
    </row>
    <row r="11" spans="1:23" ht="129" customHeight="1" x14ac:dyDescent="0.2">
      <c r="A11" s="31" t="s">
        <v>525</v>
      </c>
      <c r="B11" s="38" t="s">
        <v>526</v>
      </c>
      <c r="C11" s="84">
        <v>4</v>
      </c>
      <c r="D11" s="83">
        <v>1</v>
      </c>
      <c r="E11" s="89">
        <f t="shared" ref="E11" si="1">C11*D11</f>
        <v>4</v>
      </c>
      <c r="F11" s="31" t="s">
        <v>527</v>
      </c>
      <c r="G11" s="33" t="s">
        <v>528</v>
      </c>
      <c r="H11" s="84" t="s">
        <v>116</v>
      </c>
      <c r="I11" s="84" t="s">
        <v>117</v>
      </c>
      <c r="J11" s="84">
        <v>-3</v>
      </c>
      <c r="K11" s="84">
        <v>-3</v>
      </c>
      <c r="L11" s="31">
        <f t="shared" si="0"/>
        <v>1</v>
      </c>
      <c r="M11" s="31">
        <f t="shared" si="0"/>
        <v>1</v>
      </c>
      <c r="N11" s="89">
        <f t="shared" ref="N11" si="2">L11*M11</f>
        <v>1</v>
      </c>
      <c r="O11" s="86"/>
      <c r="P11" s="86"/>
      <c r="Q11" s="86"/>
      <c r="R11" s="84"/>
      <c r="S11" s="84"/>
      <c r="T11" s="31">
        <f t="shared" ref="T11" si="3">IF(ISNUMBER($L11),IF($L11+R11&gt;1,$L11+R11,1),"")</f>
        <v>1</v>
      </c>
      <c r="U11" s="31">
        <f t="shared" ref="U11" si="4">IF(ISNUMBER($M11),IF($M11+S11&gt;1,$M11+S11,1),"")</f>
        <v>1</v>
      </c>
      <c r="V11" s="89">
        <f t="shared" ref="V11" si="5">T11*U11</f>
        <v>1</v>
      </c>
      <c r="W11" s="191" t="s">
        <v>862</v>
      </c>
    </row>
    <row r="12" spans="1:23" ht="48" customHeight="1" x14ac:dyDescent="0.2">
      <c r="D12" s="92" t="s">
        <v>178</v>
      </c>
      <c r="E12" s="88">
        <f>ROUND(SUM(E10:E11)/COUNT(C10:C11),2)</f>
        <v>3.5</v>
      </c>
      <c r="M12" s="92" t="s">
        <v>179</v>
      </c>
      <c r="N12" s="88">
        <f>ROUND(SUMIF(N10:N11,"&gt;0",N10:N11)/COUNT(N10:N11),2)</f>
        <v>1</v>
      </c>
      <c r="U12" s="92" t="s">
        <v>180</v>
      </c>
      <c r="V12" s="88">
        <f>ROUND(SUMIF(V10:V11,"&gt;0",V10:V11)/COUNT(V10:V11),2)</f>
        <v>1</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9" priority="18" operator="between">
      <formula>8</formula>
      <formula>16</formula>
    </cfRule>
    <cfRule type="cellIs" dxfId="58" priority="19" operator="between">
      <formula>4</formula>
      <formula>7.99</formula>
    </cfRule>
    <cfRule type="cellIs" dxfId="57" priority="20" operator="between">
      <formula>1</formula>
      <formula>3.99</formula>
    </cfRule>
  </conditionalFormatting>
  <conditionalFormatting sqref="F10:F11">
    <cfRule type="cellIs" dxfId="56" priority="15" operator="between">
      <formula>11</formula>
      <formula>25</formula>
    </cfRule>
    <cfRule type="cellIs" dxfId="55" priority="16" operator="between">
      <formula>6</formula>
      <formula>10</formula>
    </cfRule>
    <cfRule type="cellIs" dxfId="54" priority="17" operator="between">
      <formula>0</formula>
      <formula>5</formula>
    </cfRule>
  </conditionalFormatting>
  <conditionalFormatting sqref="H10:H11">
    <cfRule type="containsText" dxfId="53" priority="13" operator="containsText" text="Sí">
      <formula>NOT(ISERROR(SEARCH("Sí",H10)))</formula>
    </cfRule>
    <cfRule type="containsText" dxfId="52" priority="14" operator="containsText" text="No">
      <formula>NOT(ISERROR(SEARCH("No",H10)))</formula>
    </cfRule>
  </conditionalFormatting>
  <conditionalFormatting sqref="I10:I11">
    <cfRule type="containsText" dxfId="51" priority="10" operator="containsText" text="Bajo">
      <formula>NOT(ISERROR(SEARCH("Bajo",I10)))</formula>
    </cfRule>
    <cfRule type="containsText" dxfId="50" priority="11" operator="containsText" text="Medio">
      <formula>NOT(ISERROR(SEARCH("Medio",I10)))</formula>
    </cfRule>
    <cfRule type="containsText" dxfId="49" priority="12" operator="containsText" text="Alto">
      <formula>NOT(ISERROR(SEARCH("Alto",I10)))</formula>
    </cfRule>
  </conditionalFormatting>
  <conditionalFormatting sqref="E12">
    <cfRule type="cellIs" dxfId="48" priority="7" operator="between">
      <formula>8</formula>
      <formula>16</formula>
    </cfRule>
    <cfRule type="cellIs" dxfId="47" priority="8" operator="between">
      <formula>4</formula>
      <formula>7.99</formula>
    </cfRule>
    <cfRule type="cellIs" dxfId="46" priority="9" operator="between">
      <formula>1</formula>
      <formula>3.99</formula>
    </cfRule>
  </conditionalFormatting>
  <conditionalFormatting sqref="N12">
    <cfRule type="cellIs" dxfId="45" priority="4" operator="between">
      <formula>8</formula>
      <formula>16</formula>
    </cfRule>
    <cfRule type="cellIs" dxfId="44" priority="5" operator="between">
      <formula>4</formula>
      <formula>7.99</formula>
    </cfRule>
    <cfRule type="cellIs" dxfId="43" priority="6" operator="between">
      <formula>1</formula>
      <formula>3.99</formula>
    </cfRule>
  </conditionalFormatting>
  <conditionalFormatting sqref="V12">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1 J10:K11" xr:uid="{2ACE4FD6-25A1-4F34-BBD1-8D1ACE01D84B}">
      <formula1>negative</formula1>
    </dataValidation>
    <dataValidation type="list" allowBlank="1" showInputMessage="1" showErrorMessage="1" sqref="C10:D11" xr:uid="{DD67393F-0253-4718-B5AA-6314334E1A87}">
      <formula1>positive</formula1>
    </dataValidation>
    <dataValidation type="list" allowBlank="1" showInputMessage="1" showErrorMessage="1" sqref="H10:H11" xr:uid="{952789EC-BE4B-4F4B-8D97-B89DFD4C67C7}">
      <formula1>$L$3:$L$4</formula1>
    </dataValidation>
    <dataValidation type="list" allowBlank="1" showInputMessage="1" showErrorMessage="1" sqref="I10:I11" xr:uid="{8BCC600F-C694-4D0A-AEE4-4DB13014A296}">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pageSetUpPr fitToPage="1"/>
  </sheetPr>
  <dimension ref="A1:W39"/>
  <sheetViews>
    <sheetView topLeftCell="I11" zoomScaleNormal="100" zoomScaleSheetLayoutView="100" workbookViewId="0">
      <selection activeCell="AA10" sqref="AA10"/>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8.8554687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79" t="str">
        <f>'2. Contratación (C)'!A16</f>
        <v>C.R11</v>
      </c>
      <c r="D5" s="180"/>
      <c r="E5" s="181" t="str">
        <f>'2. Contratación (C)'!B16</f>
        <v>Pérdida de pista de auditoría</v>
      </c>
      <c r="F5" s="182"/>
      <c r="G5" s="77" t="str">
        <f>'2. Contratación (C)'!C16</f>
        <v>No se garantiza la conservación de toda la documentación y registros contables para disponer de una pista de auditoría adecuada</v>
      </c>
      <c r="H5" s="28">
        <f>'2. Contratación (C)'!D16</f>
        <v>0</v>
      </c>
      <c r="I5" s="40">
        <f>'2. Contratación (C)'!E16</f>
        <v>0</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3" ht="120" customHeight="1" x14ac:dyDescent="0.2">
      <c r="A10" s="31" t="s">
        <v>529</v>
      </c>
      <c r="B10" s="52" t="s">
        <v>530</v>
      </c>
      <c r="C10" s="83">
        <v>4</v>
      </c>
      <c r="D10" s="83">
        <v>1</v>
      </c>
      <c r="E10" s="89">
        <f>C10*D10</f>
        <v>4</v>
      </c>
      <c r="F10" s="31" t="s">
        <v>531</v>
      </c>
      <c r="G10" s="65" t="s">
        <v>532</v>
      </c>
      <c r="H10" s="84" t="s">
        <v>116</v>
      </c>
      <c r="I10" s="84" t="s">
        <v>117</v>
      </c>
      <c r="J10" s="83">
        <v>-3</v>
      </c>
      <c r="K10" s="83">
        <v>-3</v>
      </c>
      <c r="L10" s="31">
        <f t="shared" ref="L10:M12"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91" t="s">
        <v>863</v>
      </c>
    </row>
    <row r="11" spans="1:23" ht="174" customHeight="1" x14ac:dyDescent="0.2">
      <c r="A11" s="31" t="s">
        <v>533</v>
      </c>
      <c r="B11" s="35" t="s">
        <v>534</v>
      </c>
      <c r="C11" s="83">
        <v>4</v>
      </c>
      <c r="D11" s="83">
        <v>1</v>
      </c>
      <c r="E11" s="89">
        <f>C11*D11</f>
        <v>4</v>
      </c>
      <c r="F11" s="31" t="s">
        <v>535</v>
      </c>
      <c r="G11" s="33" t="s">
        <v>536</v>
      </c>
      <c r="H11" s="84" t="s">
        <v>116</v>
      </c>
      <c r="I11" s="84" t="s">
        <v>117</v>
      </c>
      <c r="J11" s="83">
        <v>-3</v>
      </c>
      <c r="K11" s="83">
        <v>-3</v>
      </c>
      <c r="L11" s="31">
        <f t="shared" si="0"/>
        <v>1</v>
      </c>
      <c r="M11" s="31">
        <f t="shared" si="0"/>
        <v>1</v>
      </c>
      <c r="N11" s="89">
        <f>L11*M11</f>
        <v>1</v>
      </c>
      <c r="O11" s="86"/>
      <c r="P11" s="86"/>
      <c r="Q11" s="86"/>
      <c r="R11" s="83"/>
      <c r="S11" s="83"/>
      <c r="T11" s="31">
        <f>IF(ISNUMBER($L11),IF($L11+R11&gt;1,$L11+R11,1),"")</f>
        <v>1</v>
      </c>
      <c r="U11" s="31">
        <f>IF(ISNUMBER($M11),IF($M11+S11&gt;1,$M11+S11,1),"")</f>
        <v>1</v>
      </c>
      <c r="V11" s="89">
        <f>T11*U11</f>
        <v>1</v>
      </c>
      <c r="W11" s="191" t="s">
        <v>864</v>
      </c>
    </row>
    <row r="12" spans="1:23" ht="117.75" customHeight="1" x14ac:dyDescent="0.2">
      <c r="A12" s="31" t="s">
        <v>537</v>
      </c>
      <c r="B12" s="38" t="s">
        <v>538</v>
      </c>
      <c r="C12" s="84">
        <v>4</v>
      </c>
      <c r="D12" s="83">
        <v>1</v>
      </c>
      <c r="E12" s="89">
        <f t="shared" ref="E12" si="1">C12*D12</f>
        <v>4</v>
      </c>
      <c r="F12" s="31" t="s">
        <v>539</v>
      </c>
      <c r="G12" s="100" t="s">
        <v>540</v>
      </c>
      <c r="H12" s="84" t="s">
        <v>116</v>
      </c>
      <c r="I12" s="84" t="s">
        <v>117</v>
      </c>
      <c r="J12" s="84">
        <v>-3</v>
      </c>
      <c r="K12" s="84">
        <v>-3</v>
      </c>
      <c r="L12" s="31">
        <f t="shared" si="0"/>
        <v>1</v>
      </c>
      <c r="M12" s="31">
        <f t="shared" si="0"/>
        <v>1</v>
      </c>
      <c r="N12" s="89">
        <f t="shared" ref="N12" si="2">L12*M12</f>
        <v>1</v>
      </c>
      <c r="O12" s="86"/>
      <c r="P12" s="86"/>
      <c r="Q12" s="86"/>
      <c r="R12" s="84"/>
      <c r="S12" s="84"/>
      <c r="T12" s="31">
        <f t="shared" ref="T12" si="3">IF(ISNUMBER($L12),IF($L12+R12&gt;1,$L12+R12,1),"")</f>
        <v>1</v>
      </c>
      <c r="U12" s="31">
        <f t="shared" ref="U12" si="4">IF(ISNUMBER($M12),IF($M12+S12&gt;1,$M12+S12,1),"")</f>
        <v>1</v>
      </c>
      <c r="V12" s="89">
        <f t="shared" ref="V12" si="5">T12*U12</f>
        <v>1</v>
      </c>
      <c r="W12" s="191" t="s">
        <v>865</v>
      </c>
    </row>
    <row r="13" spans="1:23" ht="48" customHeight="1" x14ac:dyDescent="0.2">
      <c r="D13" s="92" t="s">
        <v>178</v>
      </c>
      <c r="E13" s="88">
        <f>ROUND(SUM(E10:E12)/COUNT(C10:C12),2)</f>
        <v>4</v>
      </c>
      <c r="M13" s="92" t="s">
        <v>179</v>
      </c>
      <c r="N13" s="88">
        <f>ROUND(SUMIF(N10:N12,"&gt;0",N10:N12)/COUNT(N10:N12),2)</f>
        <v>1</v>
      </c>
      <c r="U13" s="92" t="s">
        <v>180</v>
      </c>
      <c r="V13" s="88">
        <f>ROUND(SUMIF(V10:V12,"&gt;0",V10:V12)/COUNT(V10:V12),2)</f>
        <v>1</v>
      </c>
    </row>
    <row r="36" spans="4:5" x14ac:dyDescent="0.2">
      <c r="D36" s="17">
        <v>1</v>
      </c>
      <c r="E36" s="17">
        <v>-1</v>
      </c>
    </row>
    <row r="37" spans="4:5" x14ac:dyDescent="0.2">
      <c r="D37" s="17">
        <v>2</v>
      </c>
      <c r="E37" s="17">
        <v>-2</v>
      </c>
    </row>
    <row r="38" spans="4:5" x14ac:dyDescent="0.2">
      <c r="D38" s="17">
        <v>3</v>
      </c>
      <c r="E38" s="17">
        <v>-3</v>
      </c>
    </row>
    <row r="39" spans="4:5" x14ac:dyDescent="0.2">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9" priority="18" operator="between">
      <formula>8</formula>
      <formula>16</formula>
    </cfRule>
    <cfRule type="cellIs" dxfId="18" priority="19" operator="between">
      <formula>4</formula>
      <formula>7.99</formula>
    </cfRule>
    <cfRule type="cellIs" dxfId="17" priority="20" operator="between">
      <formula>1</formula>
      <formula>3.99</formula>
    </cfRule>
  </conditionalFormatting>
  <conditionalFormatting sqref="F10:F12">
    <cfRule type="cellIs" dxfId="16" priority="15" operator="between">
      <formula>11</formula>
      <formula>25</formula>
    </cfRule>
    <cfRule type="cellIs" dxfId="15" priority="16" operator="between">
      <formula>6</formula>
      <formula>10</formula>
    </cfRule>
    <cfRule type="cellIs" dxfId="14" priority="17" operator="between">
      <formula>0</formula>
      <formula>5</formula>
    </cfRule>
  </conditionalFormatting>
  <conditionalFormatting sqref="H10:H12">
    <cfRule type="containsText" dxfId="13" priority="13" operator="containsText" text="Sí">
      <formula>NOT(ISERROR(SEARCH("Sí",H10)))</formula>
    </cfRule>
    <cfRule type="containsText" dxfId="12" priority="14" operator="containsText" text="No">
      <formula>NOT(ISERROR(SEARCH("No",H10)))</formula>
    </cfRule>
  </conditionalFormatting>
  <conditionalFormatting sqref="I10:I12">
    <cfRule type="containsText" dxfId="11" priority="10" operator="containsText" text="Bajo">
      <formula>NOT(ISERROR(SEARCH("Bajo",I10)))</formula>
    </cfRule>
    <cfRule type="containsText" dxfId="10" priority="11" operator="containsText" text="Medio">
      <formula>NOT(ISERROR(SEARCH("Medio",I10)))</formula>
    </cfRule>
    <cfRule type="containsText" dxfId="9" priority="12" operator="containsText" text="Alto">
      <formula>NOT(ISERROR(SEARCH("Alto",I10)))</formula>
    </cfRule>
  </conditionalFormatting>
  <conditionalFormatting sqref="E13">
    <cfRule type="cellIs" dxfId="8" priority="7" operator="between">
      <formula>8</formula>
      <formula>16</formula>
    </cfRule>
    <cfRule type="cellIs" dxfId="7" priority="8" operator="between">
      <formula>4</formula>
      <formula>7.99</formula>
    </cfRule>
    <cfRule type="cellIs" dxfId="6" priority="9" operator="between">
      <formula>1</formula>
      <formula>3.99</formula>
    </cfRule>
  </conditionalFormatting>
  <conditionalFormatting sqref="N13">
    <cfRule type="cellIs" dxfId="5" priority="4" operator="between">
      <formula>8</formula>
      <formula>16</formula>
    </cfRule>
    <cfRule type="cellIs" dxfId="4" priority="5" operator="between">
      <formula>4</formula>
      <formula>7.99</formula>
    </cfRule>
    <cfRule type="cellIs" dxfId="3" priority="6" operator="between">
      <formula>1</formula>
      <formula>3.99</formula>
    </cfRule>
  </conditionalFormatting>
  <conditionalFormatting sqref="V13">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2 J10:K12" xr:uid="{5E0BB423-BB07-4A8B-93C4-32C7162F8EAD}">
      <formula1>negative</formula1>
    </dataValidation>
    <dataValidation type="list" allowBlank="1" showInputMessage="1" showErrorMessage="1" sqref="C10:D12" xr:uid="{7A30CCBE-C741-4C60-9DC9-AF09CA04810A}">
      <formula1>positive</formula1>
    </dataValidation>
    <dataValidation type="list" allowBlank="1" showInputMessage="1" showErrorMessage="1" sqref="H10:H12" xr:uid="{EE59FC2E-46A7-478C-9025-79527ADDA38E}">
      <formula1>$L$3:$L$4</formula1>
    </dataValidation>
    <dataValidation type="list" allowBlank="1" showInputMessage="1" showErrorMessage="1" sqref="I10:I12" xr:uid="{25E9B521-BE12-4D5B-883A-45EA6D592C4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pageSetUpPr fitToPage="1"/>
  </sheetPr>
  <dimension ref="A1:V38"/>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79" t="str">
        <f>'2. Contratación (C)'!A17</f>
        <v>C.RX</v>
      </c>
      <c r="D5" s="180"/>
      <c r="E5" s="181" t="str">
        <f>'2. Contratación (C)'!B17</f>
        <v>Incluir la denominación de riesgos adicionales...</v>
      </c>
      <c r="F5" s="182"/>
      <c r="G5" s="77" t="str">
        <f>'2. Contratación (C)'!C17</f>
        <v>Incluir la descripción de riesgos adicionales...</v>
      </c>
      <c r="H5" s="28">
        <f>'2. Contratación (C)'!D17</f>
        <v>0</v>
      </c>
      <c r="I5" s="40">
        <f>'2. Contratación (C)'!E17</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x14ac:dyDescent="0.2">
      <c r="A10" s="31" t="s">
        <v>541</v>
      </c>
      <c r="B10" s="33"/>
      <c r="C10" s="83"/>
      <c r="D10" s="83"/>
      <c r="E10" s="89">
        <f>C10*D10</f>
        <v>0</v>
      </c>
      <c r="F10" s="31" t="s">
        <v>542</v>
      </c>
      <c r="G10" s="33"/>
      <c r="H10" s="84"/>
      <c r="I10" s="84"/>
      <c r="J10" s="83"/>
      <c r="K10" s="83"/>
      <c r="L10" s="31" t="str">
        <f t="shared" ref="L10:M11"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72" customHeight="1" x14ac:dyDescent="0.2">
      <c r="A11" s="84" t="s">
        <v>543</v>
      </c>
      <c r="B11" s="85" t="s">
        <v>175</v>
      </c>
      <c r="C11" s="84"/>
      <c r="D11" s="84"/>
      <c r="E11" s="89">
        <f t="shared" ref="E11" si="1">C11*D11</f>
        <v>0</v>
      </c>
      <c r="F11" s="84" t="s">
        <v>544</v>
      </c>
      <c r="G11" s="85" t="s">
        <v>177</v>
      </c>
      <c r="H11" s="84"/>
      <c r="I11" s="84"/>
      <c r="J11" s="84"/>
      <c r="K11" s="84"/>
      <c r="L11" s="31" t="str">
        <f t="shared" si="0"/>
        <v/>
      </c>
      <c r="M11" s="31" t="str">
        <f t="shared" si="0"/>
        <v/>
      </c>
      <c r="N11" s="89" t="e">
        <f t="shared" ref="N11" si="2">L11*M11</f>
        <v>#VALUE!</v>
      </c>
      <c r="O11" s="85" t="s">
        <v>177</v>
      </c>
      <c r="P11" s="87"/>
      <c r="Q11" s="87"/>
      <c r="R11" s="84"/>
      <c r="S11" s="84"/>
      <c r="T11" s="31" t="str">
        <f t="shared" ref="T11" si="3">IF(ISNUMBER($L11),IF($L11+R11&gt;1,$L11+R11,1),"")</f>
        <v/>
      </c>
      <c r="U11" s="31" t="str">
        <f t="shared" ref="U11" si="4">IF(ISNUMBER($M11),IF($M11+S11&gt;1,$M11+S11,1),"")</f>
        <v/>
      </c>
      <c r="V11" s="89" t="e">
        <f t="shared" ref="V11" si="5">T11*U11</f>
        <v>#VALUE!</v>
      </c>
    </row>
    <row r="12" spans="1:22" ht="48" customHeight="1" x14ac:dyDescent="0.2">
      <c r="D12" s="92" t="s">
        <v>178</v>
      </c>
      <c r="E12" s="88" t="e">
        <f>ROUND(SUM(E10:E11)/COUNT(C10:C11),2)</f>
        <v>#DIV/0!</v>
      </c>
      <c r="M12" s="92" t="s">
        <v>179</v>
      </c>
      <c r="N12" s="88" t="e">
        <f>ROUND(SUMIF(N10:N11,"&gt;0",N10:N11)/COUNT(N10:N11),2)</f>
        <v>#DIV/0!</v>
      </c>
      <c r="U12" s="92" t="s">
        <v>180</v>
      </c>
      <c r="V12" s="88" t="e">
        <f>ROUND(SUMIF(V10:V11,"&gt;0",V10:V11)/COUNT(V10:V11),2)</f>
        <v>#DIV/0!</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173" priority="24" operator="between">
      <formula>8</formula>
      <formula>16</formula>
    </cfRule>
    <cfRule type="cellIs" dxfId="1172" priority="25" operator="between">
      <formula>4</formula>
      <formula>7.99</formula>
    </cfRule>
    <cfRule type="cellIs" dxfId="1171" priority="26" operator="between">
      <formula>1</formula>
      <formula>3.99</formula>
    </cfRule>
  </conditionalFormatting>
  <conditionalFormatting sqref="F10">
    <cfRule type="cellIs" dxfId="1170" priority="21" operator="between">
      <formula>11</formula>
      <formula>25</formula>
    </cfRule>
    <cfRule type="cellIs" dxfId="1169" priority="22" operator="between">
      <formula>6</formula>
      <formula>10</formula>
    </cfRule>
    <cfRule type="cellIs" dxfId="1168" priority="23" operator="between">
      <formula>0</formula>
      <formula>5</formula>
    </cfRule>
  </conditionalFormatting>
  <conditionalFormatting sqref="H10:H11">
    <cfRule type="containsText" dxfId="1167" priority="19" operator="containsText" text="Sí">
      <formula>NOT(ISERROR(SEARCH("Sí",H10)))</formula>
    </cfRule>
    <cfRule type="containsText" dxfId="1166" priority="20" operator="containsText" text="No">
      <formula>NOT(ISERROR(SEARCH("No",H10)))</formula>
    </cfRule>
  </conditionalFormatting>
  <conditionalFormatting sqref="I10:I11">
    <cfRule type="containsText" dxfId="1165" priority="16" operator="containsText" text="Bajo">
      <formula>NOT(ISERROR(SEARCH("Bajo",I10)))</formula>
    </cfRule>
    <cfRule type="containsText" dxfId="1164" priority="17" operator="containsText" text="Medio">
      <formula>NOT(ISERROR(SEARCH("Medio",I10)))</formula>
    </cfRule>
    <cfRule type="containsText" dxfId="1163" priority="18" operator="containsText" text="Alto">
      <formula>NOT(ISERROR(SEARCH("Alto",I10)))</formula>
    </cfRule>
  </conditionalFormatting>
  <conditionalFormatting sqref="E12">
    <cfRule type="cellIs" dxfId="1162" priority="13" operator="between">
      <formula>8</formula>
      <formula>16</formula>
    </cfRule>
    <cfRule type="cellIs" dxfId="1161" priority="14" operator="between">
      <formula>4</formula>
      <formula>7.99</formula>
    </cfRule>
    <cfRule type="cellIs" dxfId="1160" priority="15" operator="between">
      <formula>1</formula>
      <formula>3.99</formula>
    </cfRule>
  </conditionalFormatting>
  <conditionalFormatting sqref="N12">
    <cfRule type="cellIs" dxfId="1159" priority="7" operator="between">
      <formula>8</formula>
      <formula>16</formula>
    </cfRule>
    <cfRule type="cellIs" dxfId="1158" priority="8" operator="between">
      <formula>4</formula>
      <formula>7.99</formula>
    </cfRule>
    <cfRule type="cellIs" dxfId="1157" priority="9" operator="between">
      <formula>1</formula>
      <formula>3.99</formula>
    </cfRule>
  </conditionalFormatting>
  <conditionalFormatting sqref="V12">
    <cfRule type="cellIs" dxfId="1156" priority="1" operator="between">
      <formula>8</formula>
      <formula>16</formula>
    </cfRule>
    <cfRule type="cellIs" dxfId="1155" priority="2" operator="between">
      <formula>4</formula>
      <formula>7.99</formula>
    </cfRule>
    <cfRule type="cellIs" dxfId="1154" priority="3" operator="between">
      <formula>1</formula>
      <formula>3.99</formula>
    </cfRule>
  </conditionalFormatting>
  <dataValidations count="4">
    <dataValidation type="list" allowBlank="1" showInputMessage="1" showErrorMessage="1" sqref="R10:S11 J10:K11" xr:uid="{00000000-0002-0000-1800-000000000000}">
      <formula1>negative</formula1>
    </dataValidation>
    <dataValidation type="list" allowBlank="1" showInputMessage="1" showErrorMessage="1" sqref="C10:D11" xr:uid="{00000000-0002-0000-1800-000001000000}">
      <formula1>positive</formula1>
    </dataValidation>
    <dataValidation type="list" allowBlank="1" showInputMessage="1" showErrorMessage="1" sqref="H10:H11" xr:uid="{00000000-0002-0000-1800-000002000000}">
      <formula1>$L$3:$L$4</formula1>
    </dataValidation>
    <dataValidation type="list" allowBlank="1" showInputMessage="1" showErrorMessage="1" sqref="I10:I11" xr:uid="{00000000-0002-0000-1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pageSetUpPr fitToPage="1"/>
  </sheetPr>
  <dimension ref="A1:I601"/>
  <sheetViews>
    <sheetView zoomScaleNormal="100" zoomScalePageLayoutView="125" workbookViewId="0"/>
  </sheetViews>
  <sheetFormatPr baseColWidth="10" defaultColWidth="8.5703125" defaultRowHeight="15.75" x14ac:dyDescent="0.25"/>
  <cols>
    <col min="1" max="1" width="12.42578125" style="24" customWidth="1"/>
    <col min="2" max="2" width="37.42578125" style="25" customWidth="1"/>
    <col min="3" max="3" width="51.42578125" style="25" customWidth="1"/>
    <col min="4" max="4" width="31.5703125" style="26" bestFit="1" customWidth="1"/>
    <col min="5" max="5" width="17.5703125" style="26" bestFit="1" customWidth="1"/>
    <col min="6" max="7" width="13.5703125" style="17" customWidth="1"/>
    <col min="8" max="16384" width="8.5703125" style="17"/>
  </cols>
  <sheetData>
    <row r="1" spans="1:9" ht="12.75" x14ac:dyDescent="0.2">
      <c r="A1" s="14"/>
      <c r="B1" s="15"/>
      <c r="C1" s="15"/>
      <c r="D1" s="15"/>
      <c r="E1" s="15"/>
      <c r="F1" s="16"/>
      <c r="G1" s="16"/>
      <c r="H1" s="16"/>
      <c r="I1" s="16"/>
    </row>
    <row r="2" spans="1:9" x14ac:dyDescent="0.25">
      <c r="A2" s="104" t="s">
        <v>545</v>
      </c>
      <c r="B2" s="15"/>
      <c r="C2" s="15"/>
      <c r="D2" s="15"/>
      <c r="E2" s="15"/>
      <c r="F2" s="16"/>
      <c r="G2" s="16"/>
      <c r="H2" s="16"/>
      <c r="I2" s="16"/>
    </row>
    <row r="3" spans="1:9" ht="12.75" x14ac:dyDescent="0.2">
      <c r="A3" s="14"/>
      <c r="B3" s="15"/>
      <c r="C3" s="15"/>
      <c r="D3" s="15"/>
      <c r="E3" s="15"/>
      <c r="F3" s="16"/>
      <c r="G3" s="16"/>
      <c r="H3" s="16"/>
      <c r="I3" s="16"/>
    </row>
    <row r="4" spans="1:9" s="19" customFormat="1" ht="38.25" customHeight="1" x14ac:dyDescent="0.2">
      <c r="A4" s="152" t="s">
        <v>74</v>
      </c>
      <c r="B4" s="153"/>
      <c r="C4" s="153"/>
      <c r="D4" s="153"/>
      <c r="E4" s="154"/>
      <c r="F4" s="152" t="s">
        <v>75</v>
      </c>
      <c r="G4" s="154"/>
      <c r="H4" s="18"/>
      <c r="I4" s="18"/>
    </row>
    <row r="5" spans="1:9" s="21" customFormat="1" ht="48" x14ac:dyDescent="0.25">
      <c r="A5" s="97" t="s">
        <v>76</v>
      </c>
      <c r="B5" s="92" t="s">
        <v>77</v>
      </c>
      <c r="C5" s="92" t="s">
        <v>78</v>
      </c>
      <c r="D5" s="95" t="s">
        <v>79</v>
      </c>
      <c r="E5" s="101" t="s">
        <v>80</v>
      </c>
      <c r="F5" s="92" t="s">
        <v>81</v>
      </c>
      <c r="G5" s="92" t="s">
        <v>82</v>
      </c>
      <c r="H5" s="20"/>
      <c r="I5" s="20"/>
    </row>
    <row r="6" spans="1:9" ht="36" x14ac:dyDescent="0.2">
      <c r="A6" s="46" t="s">
        <v>546</v>
      </c>
      <c r="B6" s="48" t="s">
        <v>547</v>
      </c>
      <c r="C6" s="22" t="s">
        <v>548</v>
      </c>
      <c r="D6" s="94"/>
      <c r="E6" s="94"/>
      <c r="F6" s="88" t="e">
        <f>'CV.R1'!N14</f>
        <v>#DIV/0!</v>
      </c>
      <c r="G6" s="88" t="e">
        <f>'CV.R1'!V14</f>
        <v>#DIV/0!</v>
      </c>
      <c r="H6" s="16"/>
      <c r="I6" s="16"/>
    </row>
    <row r="7" spans="1:9" ht="59.25" customHeight="1" x14ac:dyDescent="0.2">
      <c r="A7" s="46" t="s">
        <v>549</v>
      </c>
      <c r="B7" s="48" t="s">
        <v>550</v>
      </c>
      <c r="C7" s="23" t="s">
        <v>551</v>
      </c>
      <c r="D7" s="94"/>
      <c r="E7" s="94"/>
      <c r="F7" s="88" t="e">
        <f>'CV.R2'!N16</f>
        <v>#DIV/0!</v>
      </c>
      <c r="G7" s="88" t="e">
        <f>'CV.R2'!V16</f>
        <v>#DIV/0!</v>
      </c>
      <c r="H7" s="16"/>
      <c r="I7" s="16"/>
    </row>
    <row r="8" spans="1:9" ht="60" x14ac:dyDescent="0.2">
      <c r="A8" s="46" t="s">
        <v>552</v>
      </c>
      <c r="B8" s="48" t="s">
        <v>553</v>
      </c>
      <c r="C8" s="23" t="s">
        <v>554</v>
      </c>
      <c r="D8" s="94"/>
      <c r="E8" s="94"/>
      <c r="F8" s="88" t="e">
        <f>'CV.R3'!N13</f>
        <v>#DIV/0!</v>
      </c>
      <c r="G8" s="88" t="e">
        <f>'CV.R3'!V13</f>
        <v>#DIV/0!</v>
      </c>
      <c r="H8" s="16"/>
      <c r="I8" s="16"/>
    </row>
    <row r="9" spans="1:9" ht="48" x14ac:dyDescent="0.2">
      <c r="A9" s="46" t="s">
        <v>555</v>
      </c>
      <c r="B9" s="48" t="s">
        <v>556</v>
      </c>
      <c r="C9" s="23" t="s">
        <v>557</v>
      </c>
      <c r="D9" s="94"/>
      <c r="E9" s="94"/>
      <c r="F9" s="88" t="e">
        <f>'CV.R4'!N12</f>
        <v>#DIV/0!</v>
      </c>
      <c r="G9" s="88" t="e">
        <f>'CV.R4'!V12</f>
        <v>#DIV/0!</v>
      </c>
      <c r="H9" s="16"/>
      <c r="I9" s="16"/>
    </row>
    <row r="10" spans="1:9" ht="45" customHeight="1" x14ac:dyDescent="0.2">
      <c r="A10" s="46" t="s">
        <v>558</v>
      </c>
      <c r="B10" s="48" t="s">
        <v>559</v>
      </c>
      <c r="C10" s="22" t="s">
        <v>560</v>
      </c>
      <c r="D10" s="94"/>
      <c r="E10" s="94"/>
      <c r="F10" s="88" t="e">
        <f>'CV.R5'!N12</f>
        <v>#DIV/0!</v>
      </c>
      <c r="G10" s="88" t="e">
        <f>'CV.R5'!V12</f>
        <v>#DIV/0!</v>
      </c>
      <c r="H10" s="16"/>
      <c r="I10" s="16"/>
    </row>
    <row r="11" spans="1:9" ht="45.75" customHeight="1" x14ac:dyDescent="0.2">
      <c r="A11" s="46" t="s">
        <v>561</v>
      </c>
      <c r="B11" s="48" t="s">
        <v>562</v>
      </c>
      <c r="C11" s="103" t="s">
        <v>111</v>
      </c>
      <c r="D11" s="94"/>
      <c r="E11" s="94"/>
      <c r="F11" s="88" t="e">
        <f>'CV.R6'!N13</f>
        <v>#DIV/0!</v>
      </c>
      <c r="G11" s="88" t="e">
        <f>'CV.R6'!V13</f>
        <v>#DIV/0!</v>
      </c>
      <c r="H11" s="16"/>
      <c r="I11" s="16"/>
    </row>
    <row r="12" spans="1:9" ht="24" x14ac:dyDescent="0.2">
      <c r="A12" s="46" t="s">
        <v>563</v>
      </c>
      <c r="B12" s="48" t="s">
        <v>314</v>
      </c>
      <c r="C12" s="102" t="s">
        <v>564</v>
      </c>
      <c r="D12" s="94"/>
      <c r="E12" s="94"/>
      <c r="F12" s="88" t="e">
        <f>'CV.R7'!N14</f>
        <v>#DIV/0!</v>
      </c>
      <c r="G12" s="88" t="e">
        <f>'CV.R7'!V14</f>
        <v>#DIV/0!</v>
      </c>
      <c r="H12" s="16"/>
      <c r="I12" s="16"/>
    </row>
    <row r="13" spans="1:9" ht="29.25" customHeight="1" x14ac:dyDescent="0.2">
      <c r="A13" s="99" t="s">
        <v>565</v>
      </c>
      <c r="B13" s="94" t="s">
        <v>316</v>
      </c>
      <c r="C13" s="94" t="s">
        <v>317</v>
      </c>
      <c r="D13" s="94"/>
      <c r="E13" s="94"/>
      <c r="F13" s="88" t="e">
        <f>'CV.RX'!N12</f>
        <v>#DIV/0!</v>
      </c>
      <c r="G13" s="88" t="e">
        <f>'CV.RX'!V12</f>
        <v>#DIV/0!</v>
      </c>
      <c r="H13" s="16"/>
      <c r="I13" s="16"/>
    </row>
    <row r="14" spans="1:9" ht="36" x14ac:dyDescent="0.2">
      <c r="A14" s="14"/>
      <c r="B14" s="15"/>
      <c r="C14" s="15"/>
      <c r="D14" s="15"/>
      <c r="E14" s="111" t="s">
        <v>566</v>
      </c>
      <c r="F14" s="88" t="e">
        <f>ROUND(SUM(F6:F13)/COUNT(F6:F13),2)</f>
        <v>#DIV/0!</v>
      </c>
      <c r="G14" s="88" t="e">
        <f>ROUND(SUM(G6:G13)/COUNT(G6:G13),2)</f>
        <v>#DIV/0!</v>
      </c>
      <c r="H14" s="16"/>
      <c r="I14" s="16"/>
    </row>
    <row r="15" spans="1:9" ht="12.75" x14ac:dyDescent="0.2">
      <c r="A15" s="14"/>
      <c r="B15" s="15"/>
      <c r="C15" s="15"/>
      <c r="D15" s="15"/>
      <c r="E15" s="15"/>
      <c r="F15" s="16"/>
      <c r="G15" s="16"/>
      <c r="H15" s="16"/>
      <c r="I15" s="16"/>
    </row>
    <row r="16" spans="1:9" ht="12.75" x14ac:dyDescent="0.2">
      <c r="A16" s="14"/>
      <c r="B16" s="15"/>
      <c r="C16" s="15"/>
      <c r="D16" s="15"/>
      <c r="E16" s="15"/>
      <c r="F16" s="16"/>
      <c r="G16" s="16"/>
      <c r="H16" s="16"/>
      <c r="I16" s="16"/>
    </row>
    <row r="17" spans="1:9" ht="12.75" x14ac:dyDescent="0.2">
      <c r="A17" s="14"/>
      <c r="B17" s="15"/>
      <c r="C17" s="15"/>
      <c r="D17" s="15"/>
      <c r="E17" s="15"/>
      <c r="F17" s="16"/>
      <c r="G17" s="16"/>
      <c r="H17" s="16"/>
      <c r="I17" s="16"/>
    </row>
    <row r="18" spans="1:9" ht="12.75" x14ac:dyDescent="0.2">
      <c r="A18" s="14"/>
      <c r="B18" s="15"/>
      <c r="C18" s="15"/>
      <c r="D18" s="15"/>
      <c r="E18" s="15"/>
      <c r="F18" s="16"/>
      <c r="G18" s="16"/>
      <c r="H18" s="16"/>
      <c r="I18" s="16"/>
    </row>
    <row r="19" spans="1:9" ht="12.75" x14ac:dyDescent="0.2">
      <c r="A19" s="14"/>
      <c r="B19" s="15"/>
      <c r="C19" s="71"/>
      <c r="D19" s="15"/>
      <c r="E19" s="15"/>
      <c r="F19" s="16"/>
      <c r="G19" s="16"/>
      <c r="H19" s="16"/>
      <c r="I19" s="16"/>
    </row>
    <row r="20" spans="1:9" x14ac:dyDescent="0.25">
      <c r="D20" s="25"/>
      <c r="E20" s="25"/>
    </row>
    <row r="21" spans="1:9" x14ac:dyDescent="0.25">
      <c r="D21" s="25"/>
      <c r="E21" s="25"/>
    </row>
    <row r="22" spans="1:9" x14ac:dyDescent="0.25">
      <c r="D22" s="25"/>
      <c r="E22" s="25"/>
    </row>
    <row r="23" spans="1:9" x14ac:dyDescent="0.25">
      <c r="D23" s="25"/>
      <c r="E23" s="25"/>
    </row>
    <row r="24" spans="1:9" x14ac:dyDescent="0.25">
      <c r="D24" s="25"/>
      <c r="E24" s="25"/>
    </row>
    <row r="25" spans="1:9" x14ac:dyDescent="0.25">
      <c r="D25" s="25"/>
      <c r="E25" s="25"/>
    </row>
    <row r="26" spans="1:9" x14ac:dyDescent="0.25">
      <c r="D26" s="25"/>
      <c r="E26" s="25"/>
    </row>
    <row r="27" spans="1:9" x14ac:dyDescent="0.25">
      <c r="D27" s="25"/>
      <c r="E27" s="25"/>
    </row>
    <row r="28" spans="1:9" x14ac:dyDescent="0.25">
      <c r="D28" s="25"/>
      <c r="E28" s="25"/>
    </row>
    <row r="29" spans="1:9" x14ac:dyDescent="0.25">
      <c r="D29" s="25"/>
      <c r="E29" s="25"/>
    </row>
    <row r="30" spans="1:9" x14ac:dyDescent="0.25">
      <c r="D30" s="25"/>
      <c r="E30" s="25"/>
    </row>
    <row r="31" spans="1:9" x14ac:dyDescent="0.25">
      <c r="D31" s="25"/>
      <c r="E31" s="25"/>
    </row>
    <row r="32" spans="1:9" x14ac:dyDescent="0.25">
      <c r="D32" s="25"/>
      <c r="E32" s="25"/>
    </row>
    <row r="33" spans="4:5" x14ac:dyDescent="0.25">
      <c r="D33" s="25"/>
      <c r="E33" s="25"/>
    </row>
    <row r="34" spans="4:5" x14ac:dyDescent="0.25">
      <c r="D34" s="25"/>
      <c r="E34" s="25"/>
    </row>
    <row r="35" spans="4:5" x14ac:dyDescent="0.25">
      <c r="D35" s="25"/>
      <c r="E35" s="25"/>
    </row>
    <row r="36" spans="4:5" x14ac:dyDescent="0.25">
      <c r="D36" s="25"/>
      <c r="E36" s="25"/>
    </row>
    <row r="37" spans="4:5" hidden="1" x14ac:dyDescent="0.25">
      <c r="D37" s="25"/>
      <c r="E37" s="25"/>
    </row>
    <row r="38" spans="4:5" hidden="1" x14ac:dyDescent="0.25">
      <c r="D38" s="25"/>
      <c r="E38" s="25"/>
    </row>
    <row r="39" spans="4:5" x14ac:dyDescent="0.25">
      <c r="D39" s="25"/>
      <c r="E39" s="25"/>
    </row>
    <row r="40" spans="4:5" x14ac:dyDescent="0.25">
      <c r="D40" s="25"/>
      <c r="E40" s="25"/>
    </row>
    <row r="41" spans="4:5" x14ac:dyDescent="0.25">
      <c r="D41" s="25"/>
      <c r="E41" s="25"/>
    </row>
    <row r="42" spans="4:5" x14ac:dyDescent="0.25">
      <c r="D42" s="25"/>
      <c r="E42" s="25"/>
    </row>
    <row r="43" spans="4:5" x14ac:dyDescent="0.25">
      <c r="D43" s="25"/>
      <c r="E43" s="25"/>
    </row>
    <row r="44" spans="4:5" x14ac:dyDescent="0.25">
      <c r="D44" s="25"/>
      <c r="E44" s="25"/>
    </row>
    <row r="45" spans="4:5" x14ac:dyDescent="0.25">
      <c r="D45" s="25"/>
      <c r="E45" s="25"/>
    </row>
    <row r="46" spans="4:5" x14ac:dyDescent="0.25">
      <c r="D46" s="25"/>
      <c r="E46" s="25"/>
    </row>
    <row r="47" spans="4:5" x14ac:dyDescent="0.25">
      <c r="D47" s="25"/>
      <c r="E47" s="25"/>
    </row>
    <row r="48" spans="4:5" x14ac:dyDescent="0.25">
      <c r="D48" s="25"/>
      <c r="E48" s="25"/>
    </row>
    <row r="49" spans="4:5" x14ac:dyDescent="0.25">
      <c r="D49" s="25"/>
      <c r="E49" s="25"/>
    </row>
    <row r="50" spans="4:5" x14ac:dyDescent="0.25">
      <c r="D50" s="25"/>
      <c r="E50" s="25"/>
    </row>
    <row r="51" spans="4:5" x14ac:dyDescent="0.25">
      <c r="D51" s="25"/>
      <c r="E51" s="25"/>
    </row>
    <row r="52" spans="4:5" x14ac:dyDescent="0.25">
      <c r="D52" s="25"/>
      <c r="E52" s="25"/>
    </row>
    <row r="53" spans="4:5" ht="15.75" hidden="1" customHeight="1" x14ac:dyDescent="0.25">
      <c r="D53" s="25"/>
      <c r="E53" s="25"/>
    </row>
    <row r="54" spans="4:5" ht="15.75" hidden="1" customHeight="1" x14ac:dyDescent="0.25">
      <c r="D54" s="25"/>
      <c r="E54" s="25"/>
    </row>
    <row r="55" spans="4:5" ht="15.75" hidden="1" customHeight="1" x14ac:dyDescent="0.25">
      <c r="D55" s="25"/>
      <c r="E55" s="25"/>
    </row>
    <row r="56" spans="4:5" ht="15.75" hidden="1" customHeight="1" x14ac:dyDescent="0.25">
      <c r="D56" s="25"/>
      <c r="E56" s="25"/>
    </row>
    <row r="57" spans="4:5" ht="15.75" hidden="1" customHeight="1" x14ac:dyDescent="0.25">
      <c r="D57" s="25"/>
      <c r="E57" s="25"/>
    </row>
    <row r="58" spans="4:5" ht="15.75" hidden="1" customHeight="1" x14ac:dyDescent="0.25">
      <c r="D58" s="25"/>
      <c r="E58" s="25"/>
    </row>
    <row r="59" spans="4:5" ht="15.75" hidden="1" customHeight="1" x14ac:dyDescent="0.25">
      <c r="D59" s="25"/>
      <c r="E59" s="25"/>
    </row>
    <row r="60" spans="4:5" ht="15.75" hidden="1" customHeight="1" x14ac:dyDescent="0.25">
      <c r="D60" s="25"/>
      <c r="E60" s="25"/>
    </row>
    <row r="61" spans="4:5" ht="15.75" hidden="1" customHeight="1" x14ac:dyDescent="0.25">
      <c r="D61" s="25"/>
      <c r="E61" s="25"/>
    </row>
    <row r="62" spans="4:5" ht="15.75" hidden="1" customHeight="1" x14ac:dyDescent="0.25">
      <c r="D62" s="25"/>
      <c r="E62" s="25"/>
    </row>
    <row r="63" spans="4:5" ht="15.75" hidden="1" customHeight="1" x14ac:dyDescent="0.25">
      <c r="D63" s="25"/>
      <c r="E63" s="25"/>
    </row>
    <row r="64" spans="4:5" ht="15.75" hidden="1" customHeight="1" x14ac:dyDescent="0.25">
      <c r="D64" s="25"/>
      <c r="E64" s="25"/>
    </row>
    <row r="65" spans="4:5" ht="15.75" hidden="1" customHeight="1" x14ac:dyDescent="0.25">
      <c r="D65" s="25"/>
      <c r="E65" s="25"/>
    </row>
    <row r="66" spans="4:5" ht="15.75" hidden="1" customHeight="1" x14ac:dyDescent="0.25">
      <c r="D66" s="25"/>
      <c r="E66" s="25"/>
    </row>
    <row r="67" spans="4:5" ht="15.75" hidden="1" customHeight="1" x14ac:dyDescent="0.25">
      <c r="D67" s="25"/>
      <c r="E67" s="25"/>
    </row>
    <row r="68" spans="4:5" ht="15.75" hidden="1" customHeight="1" x14ac:dyDescent="0.25">
      <c r="D68" s="25"/>
      <c r="E68" s="25"/>
    </row>
    <row r="69" spans="4:5" ht="15.75" hidden="1" customHeight="1" x14ac:dyDescent="0.25">
      <c r="D69" s="25"/>
      <c r="E69" s="25"/>
    </row>
    <row r="70" spans="4:5" ht="15.75" hidden="1" customHeight="1" x14ac:dyDescent="0.25">
      <c r="D70" s="25"/>
      <c r="E70" s="25"/>
    </row>
    <row r="71" spans="4:5" ht="15.75" hidden="1" customHeight="1" x14ac:dyDescent="0.25">
      <c r="D71" s="25"/>
      <c r="E71" s="25"/>
    </row>
    <row r="72" spans="4:5" ht="15.75" hidden="1" customHeight="1" x14ac:dyDescent="0.25">
      <c r="D72" s="25"/>
      <c r="E72" s="25"/>
    </row>
    <row r="73" spans="4:5" ht="15.75" hidden="1" customHeight="1" x14ac:dyDescent="0.25">
      <c r="D73" s="25"/>
      <c r="E73" s="25"/>
    </row>
    <row r="74" spans="4:5" ht="15.75" hidden="1" customHeight="1" x14ac:dyDescent="0.25">
      <c r="D74" s="25"/>
      <c r="E74" s="25"/>
    </row>
    <row r="75" spans="4:5" x14ac:dyDescent="0.25">
      <c r="D75" s="25"/>
      <c r="E75" s="25"/>
    </row>
    <row r="76" spans="4:5" x14ac:dyDescent="0.25">
      <c r="D76" s="25"/>
      <c r="E76" s="25"/>
    </row>
    <row r="77" spans="4:5" x14ac:dyDescent="0.25">
      <c r="D77" s="25"/>
      <c r="E77" s="25"/>
    </row>
    <row r="78" spans="4:5" x14ac:dyDescent="0.25">
      <c r="D78" s="25"/>
      <c r="E78" s="25"/>
    </row>
    <row r="79" spans="4:5" x14ac:dyDescent="0.25">
      <c r="D79" s="25"/>
      <c r="E79" s="25"/>
    </row>
    <row r="80" spans="4:5" x14ac:dyDescent="0.25">
      <c r="D80" s="25"/>
      <c r="E80" s="25"/>
    </row>
    <row r="81" spans="4:5" x14ac:dyDescent="0.25">
      <c r="D81" s="25"/>
      <c r="E81" s="25"/>
    </row>
    <row r="82" spans="4:5" x14ac:dyDescent="0.25">
      <c r="D82" s="25"/>
      <c r="E82" s="25"/>
    </row>
    <row r="83" spans="4:5" x14ac:dyDescent="0.25">
      <c r="D83" s="25"/>
      <c r="E83" s="25"/>
    </row>
    <row r="84" spans="4:5" x14ac:dyDescent="0.25">
      <c r="D84" s="25"/>
      <c r="E84" s="25"/>
    </row>
    <row r="85" spans="4:5" x14ac:dyDescent="0.25">
      <c r="D85" s="25"/>
      <c r="E85" s="25"/>
    </row>
    <row r="86" spans="4:5" x14ac:dyDescent="0.25">
      <c r="D86" s="25"/>
      <c r="E86" s="25"/>
    </row>
    <row r="87" spans="4:5" x14ac:dyDescent="0.25">
      <c r="D87" s="25"/>
      <c r="E87" s="25"/>
    </row>
    <row r="88" spans="4:5" x14ac:dyDescent="0.25">
      <c r="D88" s="25"/>
      <c r="E88" s="25"/>
    </row>
    <row r="89" spans="4:5" x14ac:dyDescent="0.25">
      <c r="D89" s="25"/>
      <c r="E89" s="25"/>
    </row>
    <row r="90" spans="4:5" x14ac:dyDescent="0.25">
      <c r="D90" s="25"/>
      <c r="E90" s="25"/>
    </row>
    <row r="91" spans="4:5" x14ac:dyDescent="0.25">
      <c r="D91" s="25"/>
      <c r="E91" s="25"/>
    </row>
    <row r="92" spans="4:5" x14ac:dyDescent="0.25">
      <c r="D92" s="25"/>
      <c r="E92" s="25"/>
    </row>
    <row r="93" spans="4:5" x14ac:dyDescent="0.25">
      <c r="D93" s="25"/>
      <c r="E93" s="25"/>
    </row>
    <row r="94" spans="4:5" x14ac:dyDescent="0.25">
      <c r="D94" s="25"/>
      <c r="E94" s="25"/>
    </row>
    <row r="95" spans="4:5" x14ac:dyDescent="0.25">
      <c r="D95" s="25"/>
      <c r="E95" s="25"/>
    </row>
    <row r="96" spans="4:5" x14ac:dyDescent="0.25">
      <c r="D96" s="25"/>
      <c r="E96" s="25"/>
    </row>
    <row r="97" spans="4:5" x14ac:dyDescent="0.25">
      <c r="D97" s="25"/>
      <c r="E97" s="25"/>
    </row>
    <row r="98" spans="4:5" x14ac:dyDescent="0.25">
      <c r="D98" s="25"/>
      <c r="E98" s="25"/>
    </row>
    <row r="99" spans="4:5" x14ac:dyDescent="0.25">
      <c r="D99" s="25"/>
      <c r="E99" s="25"/>
    </row>
    <row r="100" spans="4:5" x14ac:dyDescent="0.25">
      <c r="D100" s="25"/>
      <c r="E100" s="25"/>
    </row>
    <row r="101" spans="4:5" x14ac:dyDescent="0.25">
      <c r="D101" s="25"/>
      <c r="E101" s="25"/>
    </row>
    <row r="102" spans="4:5" x14ac:dyDescent="0.25">
      <c r="D102" s="25"/>
      <c r="E102" s="25"/>
    </row>
    <row r="103" spans="4:5" x14ac:dyDescent="0.25">
      <c r="D103" s="25"/>
      <c r="E103" s="25"/>
    </row>
    <row r="104" spans="4:5" x14ac:dyDescent="0.25">
      <c r="D104" s="25"/>
      <c r="E104" s="25"/>
    </row>
    <row r="105" spans="4:5" x14ac:dyDescent="0.25">
      <c r="D105" s="25"/>
      <c r="E105" s="25"/>
    </row>
    <row r="106" spans="4:5" x14ac:dyDescent="0.25">
      <c r="D106" s="25"/>
      <c r="E106" s="25"/>
    </row>
    <row r="107" spans="4:5" x14ac:dyDescent="0.25">
      <c r="D107" s="25"/>
      <c r="E107" s="25"/>
    </row>
    <row r="108" spans="4:5" x14ac:dyDescent="0.25">
      <c r="D108" s="25"/>
      <c r="E108" s="25"/>
    </row>
    <row r="109" spans="4:5" x14ac:dyDescent="0.25">
      <c r="D109" s="25"/>
      <c r="E109" s="25"/>
    </row>
    <row r="110" spans="4:5" x14ac:dyDescent="0.25">
      <c r="D110" s="25"/>
      <c r="E110" s="25"/>
    </row>
    <row r="111" spans="4:5" x14ac:dyDescent="0.25">
      <c r="D111" s="25"/>
      <c r="E111" s="25"/>
    </row>
    <row r="112" spans="4:5" x14ac:dyDescent="0.25">
      <c r="D112" s="25"/>
      <c r="E112" s="25"/>
    </row>
    <row r="113" spans="4:5" x14ac:dyDescent="0.25">
      <c r="D113" s="25"/>
      <c r="E113" s="25"/>
    </row>
    <row r="114" spans="4:5" x14ac:dyDescent="0.25">
      <c r="D114" s="25"/>
      <c r="E114" s="25"/>
    </row>
    <row r="115" spans="4:5" x14ac:dyDescent="0.25">
      <c r="D115" s="25"/>
      <c r="E115" s="25"/>
    </row>
    <row r="116" spans="4:5" x14ac:dyDescent="0.25">
      <c r="D116" s="25"/>
      <c r="E116" s="25"/>
    </row>
    <row r="117" spans="4:5" x14ac:dyDescent="0.25">
      <c r="D117" s="25"/>
      <c r="E117" s="25"/>
    </row>
    <row r="118" spans="4:5" x14ac:dyDescent="0.25">
      <c r="D118" s="25"/>
      <c r="E118" s="25"/>
    </row>
    <row r="119" spans="4:5" x14ac:dyDescent="0.25">
      <c r="D119" s="25"/>
      <c r="E119" s="25"/>
    </row>
    <row r="120" spans="4:5" x14ac:dyDescent="0.25">
      <c r="D120" s="25"/>
      <c r="E120" s="25"/>
    </row>
    <row r="121" spans="4:5" x14ac:dyDescent="0.25">
      <c r="D121" s="25"/>
      <c r="E121" s="25"/>
    </row>
    <row r="122" spans="4:5" x14ac:dyDescent="0.25">
      <c r="D122" s="25"/>
      <c r="E122" s="25"/>
    </row>
    <row r="123" spans="4:5" x14ac:dyDescent="0.25">
      <c r="D123" s="25"/>
      <c r="E123" s="25"/>
    </row>
    <row r="124" spans="4:5" x14ac:dyDescent="0.25">
      <c r="D124" s="25"/>
      <c r="E124" s="25"/>
    </row>
    <row r="125" spans="4:5" x14ac:dyDescent="0.25">
      <c r="D125" s="25"/>
      <c r="E125" s="25"/>
    </row>
    <row r="126" spans="4:5" x14ac:dyDescent="0.25">
      <c r="D126" s="25"/>
      <c r="E126" s="25"/>
    </row>
    <row r="127" spans="4:5" x14ac:dyDescent="0.25">
      <c r="D127" s="25"/>
      <c r="E127" s="25"/>
    </row>
    <row r="128" spans="4:5" x14ac:dyDescent="0.25">
      <c r="D128" s="25"/>
      <c r="E128" s="25"/>
    </row>
    <row r="129" spans="4:5" x14ac:dyDescent="0.25">
      <c r="D129" s="25"/>
      <c r="E129" s="25"/>
    </row>
    <row r="130" spans="4:5" x14ac:dyDescent="0.25">
      <c r="D130" s="25"/>
      <c r="E130" s="25"/>
    </row>
    <row r="131" spans="4:5" x14ac:dyDescent="0.25">
      <c r="D131" s="25"/>
      <c r="E131" s="25"/>
    </row>
    <row r="132" spans="4:5" x14ac:dyDescent="0.25">
      <c r="D132" s="25"/>
      <c r="E132" s="25"/>
    </row>
    <row r="133" spans="4:5" x14ac:dyDescent="0.25">
      <c r="D133" s="25"/>
      <c r="E133" s="25"/>
    </row>
    <row r="134" spans="4:5" x14ac:dyDescent="0.25">
      <c r="D134" s="25"/>
      <c r="E134" s="25"/>
    </row>
    <row r="135" spans="4:5" x14ac:dyDescent="0.25">
      <c r="D135" s="25"/>
      <c r="E135" s="25"/>
    </row>
    <row r="136" spans="4:5" x14ac:dyDescent="0.25">
      <c r="D136" s="25"/>
      <c r="E136" s="25"/>
    </row>
    <row r="137" spans="4:5" x14ac:dyDescent="0.25">
      <c r="D137" s="25"/>
      <c r="E137" s="25"/>
    </row>
    <row r="138" spans="4:5" x14ac:dyDescent="0.25">
      <c r="D138" s="25"/>
      <c r="E138" s="25"/>
    </row>
    <row r="139" spans="4:5" x14ac:dyDescent="0.25">
      <c r="D139" s="25"/>
      <c r="E139" s="25"/>
    </row>
    <row r="140" spans="4:5" x14ac:dyDescent="0.25">
      <c r="D140" s="25"/>
      <c r="E140" s="25"/>
    </row>
    <row r="141" spans="4:5" x14ac:dyDescent="0.25">
      <c r="D141" s="25"/>
      <c r="E141" s="25"/>
    </row>
    <row r="142" spans="4:5" x14ac:dyDescent="0.25">
      <c r="D142" s="25"/>
      <c r="E142" s="25"/>
    </row>
    <row r="143" spans="4:5" x14ac:dyDescent="0.25">
      <c r="D143" s="25"/>
      <c r="E143" s="25"/>
    </row>
    <row r="144" spans="4:5" x14ac:dyDescent="0.25">
      <c r="D144" s="25"/>
      <c r="E144" s="25"/>
    </row>
    <row r="145" spans="4:5" x14ac:dyDescent="0.25">
      <c r="D145" s="25"/>
      <c r="E145" s="25"/>
    </row>
    <row r="146" spans="4:5" x14ac:dyDescent="0.25">
      <c r="D146" s="25"/>
      <c r="E146" s="25"/>
    </row>
    <row r="147" spans="4:5" x14ac:dyDescent="0.25">
      <c r="D147" s="25"/>
      <c r="E147" s="25"/>
    </row>
    <row r="148" spans="4:5" x14ac:dyDescent="0.25">
      <c r="D148" s="25"/>
      <c r="E148" s="25"/>
    </row>
    <row r="149" spans="4:5" x14ac:dyDescent="0.25">
      <c r="D149" s="25"/>
      <c r="E149" s="25"/>
    </row>
    <row r="150" spans="4:5" x14ac:dyDescent="0.25">
      <c r="D150" s="25"/>
      <c r="E150" s="25"/>
    </row>
    <row r="151" spans="4:5" x14ac:dyDescent="0.25">
      <c r="D151" s="25"/>
      <c r="E151" s="25"/>
    </row>
    <row r="152" spans="4:5" x14ac:dyDescent="0.25">
      <c r="D152" s="25"/>
      <c r="E152" s="25"/>
    </row>
    <row r="153" spans="4:5" x14ac:dyDescent="0.25">
      <c r="D153" s="25"/>
      <c r="E153" s="25"/>
    </row>
    <row r="154" spans="4:5" x14ac:dyDescent="0.25">
      <c r="D154" s="25"/>
      <c r="E154" s="25"/>
    </row>
    <row r="155" spans="4:5" x14ac:dyDescent="0.25">
      <c r="D155" s="25"/>
      <c r="E155" s="25"/>
    </row>
    <row r="156" spans="4:5" x14ac:dyDescent="0.25">
      <c r="D156" s="25"/>
      <c r="E156" s="25"/>
    </row>
    <row r="157" spans="4:5" x14ac:dyDescent="0.25">
      <c r="D157" s="25"/>
      <c r="E157" s="25"/>
    </row>
    <row r="158" spans="4:5" x14ac:dyDescent="0.25">
      <c r="D158" s="25"/>
      <c r="E158" s="25"/>
    </row>
    <row r="159" spans="4:5" x14ac:dyDescent="0.25">
      <c r="D159" s="25"/>
      <c r="E159" s="25"/>
    </row>
    <row r="160" spans="4:5" x14ac:dyDescent="0.25">
      <c r="D160" s="25"/>
      <c r="E160" s="25"/>
    </row>
    <row r="161" spans="4:5" x14ac:dyDescent="0.25">
      <c r="D161" s="25"/>
      <c r="E161" s="25"/>
    </row>
    <row r="162" spans="4:5" x14ac:dyDescent="0.25">
      <c r="D162" s="25"/>
      <c r="E162" s="25"/>
    </row>
    <row r="163" spans="4:5" x14ac:dyDescent="0.25">
      <c r="D163" s="25"/>
      <c r="E163" s="25"/>
    </row>
    <row r="164" spans="4:5" x14ac:dyDescent="0.25">
      <c r="D164" s="25"/>
      <c r="E164" s="25"/>
    </row>
    <row r="165" spans="4:5" x14ac:dyDescent="0.25">
      <c r="D165" s="25"/>
      <c r="E165" s="25"/>
    </row>
    <row r="166" spans="4:5" x14ac:dyDescent="0.25">
      <c r="D166" s="25"/>
      <c r="E166" s="25"/>
    </row>
    <row r="167" spans="4:5" x14ac:dyDescent="0.25">
      <c r="D167" s="25"/>
      <c r="E167" s="25"/>
    </row>
    <row r="168" spans="4:5" x14ac:dyDescent="0.25">
      <c r="D168" s="25"/>
      <c r="E168" s="25"/>
    </row>
    <row r="169" spans="4:5" x14ac:dyDescent="0.25">
      <c r="D169" s="25"/>
      <c r="E169" s="25"/>
    </row>
    <row r="170" spans="4:5" x14ac:dyDescent="0.25">
      <c r="D170" s="25"/>
      <c r="E170" s="25"/>
    </row>
    <row r="171" spans="4:5" x14ac:dyDescent="0.25">
      <c r="D171" s="25"/>
      <c r="E171" s="25"/>
    </row>
    <row r="172" spans="4:5" x14ac:dyDescent="0.25">
      <c r="D172" s="25"/>
      <c r="E172" s="25"/>
    </row>
    <row r="173" spans="4:5" x14ac:dyDescent="0.25">
      <c r="D173" s="25"/>
      <c r="E173" s="25"/>
    </row>
    <row r="174" spans="4:5" x14ac:dyDescent="0.25">
      <c r="D174" s="25"/>
      <c r="E174" s="25"/>
    </row>
    <row r="175" spans="4:5" x14ac:dyDescent="0.25">
      <c r="D175" s="25"/>
      <c r="E175" s="25"/>
    </row>
    <row r="176" spans="4:5" x14ac:dyDescent="0.25">
      <c r="D176" s="25"/>
      <c r="E176" s="25"/>
    </row>
    <row r="177" spans="4:5" x14ac:dyDescent="0.25">
      <c r="D177" s="25"/>
      <c r="E177" s="25"/>
    </row>
    <row r="178" spans="4:5" x14ac:dyDescent="0.25">
      <c r="D178" s="25"/>
      <c r="E178" s="25"/>
    </row>
    <row r="179" spans="4:5" x14ac:dyDescent="0.25">
      <c r="D179" s="25"/>
      <c r="E179" s="25"/>
    </row>
    <row r="180" spans="4:5" x14ac:dyDescent="0.25">
      <c r="D180" s="25"/>
      <c r="E180" s="25"/>
    </row>
    <row r="181" spans="4:5" x14ac:dyDescent="0.25">
      <c r="D181" s="25"/>
      <c r="E181" s="25"/>
    </row>
    <row r="182" spans="4:5" x14ac:dyDescent="0.25">
      <c r="D182" s="25"/>
      <c r="E182" s="25"/>
    </row>
    <row r="183" spans="4:5" x14ac:dyDescent="0.25">
      <c r="D183" s="25"/>
      <c r="E183" s="25"/>
    </row>
    <row r="184" spans="4:5" x14ac:dyDescent="0.25">
      <c r="D184" s="25"/>
      <c r="E184" s="25"/>
    </row>
    <row r="185" spans="4:5" x14ac:dyDescent="0.25">
      <c r="D185" s="25"/>
      <c r="E185" s="25"/>
    </row>
    <row r="186" spans="4:5" x14ac:dyDescent="0.25">
      <c r="D186" s="25"/>
      <c r="E186" s="25"/>
    </row>
    <row r="187" spans="4:5" x14ac:dyDescent="0.25">
      <c r="D187" s="25"/>
      <c r="E187" s="25"/>
    </row>
    <row r="188" spans="4:5" x14ac:dyDescent="0.25">
      <c r="D188" s="25"/>
      <c r="E188" s="25"/>
    </row>
    <row r="189" spans="4:5" x14ac:dyDescent="0.25">
      <c r="D189" s="25"/>
      <c r="E189" s="25"/>
    </row>
    <row r="190" spans="4:5" x14ac:dyDescent="0.25">
      <c r="D190" s="25"/>
      <c r="E190" s="25"/>
    </row>
    <row r="191" spans="4:5" x14ac:dyDescent="0.25">
      <c r="D191" s="25"/>
      <c r="E191" s="25"/>
    </row>
    <row r="192" spans="4:5" x14ac:dyDescent="0.25">
      <c r="D192" s="25"/>
      <c r="E192" s="25"/>
    </row>
    <row r="193" spans="4:5" x14ac:dyDescent="0.25">
      <c r="D193" s="25"/>
      <c r="E193" s="25"/>
    </row>
    <row r="194" spans="4:5" x14ac:dyDescent="0.25">
      <c r="D194" s="25"/>
      <c r="E194" s="25"/>
    </row>
    <row r="195" spans="4:5" x14ac:dyDescent="0.25">
      <c r="D195" s="25"/>
      <c r="E195" s="25"/>
    </row>
    <row r="196" spans="4:5" x14ac:dyDescent="0.25">
      <c r="D196" s="25"/>
      <c r="E196" s="25"/>
    </row>
    <row r="197" spans="4:5" x14ac:dyDescent="0.25">
      <c r="D197" s="25"/>
      <c r="E197" s="25"/>
    </row>
    <row r="198" spans="4:5" x14ac:dyDescent="0.25">
      <c r="D198" s="25"/>
      <c r="E198" s="25"/>
    </row>
    <row r="199" spans="4:5" x14ac:dyDescent="0.25">
      <c r="D199" s="25"/>
      <c r="E199" s="25"/>
    </row>
    <row r="200" spans="4:5" x14ac:dyDescent="0.25">
      <c r="D200" s="25"/>
      <c r="E200" s="25"/>
    </row>
    <row r="201" spans="4:5" x14ac:dyDescent="0.25">
      <c r="D201" s="25"/>
      <c r="E201" s="25"/>
    </row>
    <row r="202" spans="4:5" x14ac:dyDescent="0.25">
      <c r="D202" s="25"/>
      <c r="E202" s="25"/>
    </row>
    <row r="203" spans="4:5" x14ac:dyDescent="0.25">
      <c r="D203" s="25"/>
      <c r="E203" s="25"/>
    </row>
    <row r="204" spans="4:5" x14ac:dyDescent="0.25">
      <c r="D204" s="25"/>
      <c r="E204" s="25"/>
    </row>
    <row r="205" spans="4:5" x14ac:dyDescent="0.25">
      <c r="D205" s="25"/>
      <c r="E205" s="25"/>
    </row>
    <row r="206" spans="4:5" x14ac:dyDescent="0.25">
      <c r="D206" s="25"/>
      <c r="E206" s="25"/>
    </row>
    <row r="207" spans="4:5" x14ac:dyDescent="0.25">
      <c r="D207" s="25"/>
      <c r="E207" s="25"/>
    </row>
    <row r="208" spans="4:5" x14ac:dyDescent="0.25">
      <c r="D208" s="25"/>
      <c r="E208" s="25"/>
    </row>
    <row r="209" spans="4:5" x14ac:dyDescent="0.25">
      <c r="D209" s="25"/>
      <c r="E209" s="25"/>
    </row>
    <row r="210" spans="4:5" x14ac:dyDescent="0.25">
      <c r="D210" s="25"/>
      <c r="E210" s="25"/>
    </row>
    <row r="211" spans="4:5" x14ac:dyDescent="0.25">
      <c r="D211" s="25"/>
      <c r="E211" s="25"/>
    </row>
    <row r="212" spans="4:5" x14ac:dyDescent="0.25">
      <c r="D212" s="25"/>
      <c r="E212" s="25"/>
    </row>
    <row r="213" spans="4:5" x14ac:dyDescent="0.25">
      <c r="D213" s="25"/>
      <c r="E213" s="25"/>
    </row>
    <row r="214" spans="4:5" x14ac:dyDescent="0.25">
      <c r="D214" s="25"/>
      <c r="E214" s="25"/>
    </row>
    <row r="215" spans="4:5" x14ac:dyDescent="0.25">
      <c r="D215" s="25"/>
      <c r="E215" s="25"/>
    </row>
    <row r="216" spans="4:5" x14ac:dyDescent="0.25">
      <c r="D216" s="25"/>
      <c r="E216" s="25"/>
    </row>
    <row r="217" spans="4:5" x14ac:dyDescent="0.25">
      <c r="D217" s="25"/>
      <c r="E217" s="25"/>
    </row>
    <row r="218" spans="4:5" x14ac:dyDescent="0.25">
      <c r="D218" s="25"/>
      <c r="E218" s="25"/>
    </row>
    <row r="219" spans="4:5" x14ac:dyDescent="0.25">
      <c r="D219" s="25"/>
      <c r="E219" s="25"/>
    </row>
    <row r="220" spans="4:5" x14ac:dyDescent="0.25">
      <c r="D220" s="25"/>
      <c r="E220" s="25"/>
    </row>
    <row r="221" spans="4:5" x14ac:dyDescent="0.25">
      <c r="D221" s="25"/>
      <c r="E221" s="25"/>
    </row>
    <row r="222" spans="4:5" x14ac:dyDescent="0.25">
      <c r="D222" s="25"/>
      <c r="E222" s="25"/>
    </row>
    <row r="223" spans="4:5" x14ac:dyDescent="0.25">
      <c r="D223" s="25"/>
      <c r="E223" s="25"/>
    </row>
    <row r="224" spans="4:5" x14ac:dyDescent="0.25">
      <c r="D224" s="25"/>
      <c r="E224" s="25"/>
    </row>
    <row r="225" spans="4:5" x14ac:dyDescent="0.25">
      <c r="D225" s="25"/>
      <c r="E225" s="25"/>
    </row>
    <row r="226" spans="4:5" x14ac:dyDescent="0.25">
      <c r="D226" s="25"/>
      <c r="E226" s="25"/>
    </row>
    <row r="227" spans="4:5" x14ac:dyDescent="0.25">
      <c r="D227" s="25"/>
      <c r="E227" s="25"/>
    </row>
    <row r="228" spans="4:5" x14ac:dyDescent="0.25">
      <c r="D228" s="25"/>
      <c r="E228" s="25"/>
    </row>
    <row r="229" spans="4:5" x14ac:dyDescent="0.25">
      <c r="D229" s="25"/>
      <c r="E229" s="25"/>
    </row>
    <row r="230" spans="4:5" x14ac:dyDescent="0.25">
      <c r="D230" s="25"/>
      <c r="E230" s="25"/>
    </row>
    <row r="231" spans="4:5" x14ac:dyDescent="0.25">
      <c r="D231" s="25"/>
      <c r="E231" s="25"/>
    </row>
    <row r="232" spans="4:5" x14ac:dyDescent="0.25">
      <c r="D232" s="25"/>
      <c r="E232" s="25"/>
    </row>
    <row r="233" spans="4:5" x14ac:dyDescent="0.25">
      <c r="D233" s="25"/>
      <c r="E233" s="25"/>
    </row>
    <row r="234" spans="4:5" x14ac:dyDescent="0.25">
      <c r="D234" s="25"/>
      <c r="E234" s="25"/>
    </row>
    <row r="235" spans="4:5" x14ac:dyDescent="0.25">
      <c r="D235" s="25"/>
      <c r="E235" s="25"/>
    </row>
    <row r="236" spans="4:5" x14ac:dyDescent="0.25">
      <c r="D236" s="25"/>
      <c r="E236" s="25"/>
    </row>
    <row r="237" spans="4:5" x14ac:dyDescent="0.25">
      <c r="D237" s="25"/>
      <c r="E237" s="25"/>
    </row>
    <row r="238" spans="4:5" x14ac:dyDescent="0.25">
      <c r="D238" s="25"/>
      <c r="E238" s="25"/>
    </row>
    <row r="239" spans="4:5" x14ac:dyDescent="0.25">
      <c r="D239" s="25"/>
      <c r="E239" s="25"/>
    </row>
    <row r="240" spans="4:5" x14ac:dyDescent="0.25">
      <c r="D240" s="25"/>
      <c r="E240" s="25"/>
    </row>
    <row r="241" spans="4:5" x14ac:dyDescent="0.25">
      <c r="D241" s="25"/>
      <c r="E241" s="25"/>
    </row>
    <row r="242" spans="4:5" x14ac:dyDescent="0.25">
      <c r="D242" s="25"/>
      <c r="E242" s="25"/>
    </row>
    <row r="243" spans="4:5" x14ac:dyDescent="0.25">
      <c r="D243" s="25"/>
      <c r="E243" s="25"/>
    </row>
    <row r="244" spans="4:5" x14ac:dyDescent="0.25">
      <c r="D244" s="25"/>
      <c r="E244" s="25"/>
    </row>
    <row r="245" spans="4:5" x14ac:dyDescent="0.25">
      <c r="D245" s="25"/>
      <c r="E245" s="25"/>
    </row>
    <row r="246" spans="4:5" x14ac:dyDescent="0.25">
      <c r="D246" s="25"/>
      <c r="E246" s="25"/>
    </row>
    <row r="247" spans="4:5" x14ac:dyDescent="0.25">
      <c r="D247" s="25"/>
      <c r="E247" s="25"/>
    </row>
    <row r="248" spans="4:5" x14ac:dyDescent="0.25">
      <c r="D248" s="25"/>
      <c r="E248" s="25"/>
    </row>
    <row r="249" spans="4:5" x14ac:dyDescent="0.25">
      <c r="D249" s="25"/>
      <c r="E249" s="25"/>
    </row>
    <row r="250" spans="4:5" x14ac:dyDescent="0.25">
      <c r="D250" s="25"/>
      <c r="E250" s="25"/>
    </row>
    <row r="251" spans="4:5" x14ac:dyDescent="0.25">
      <c r="D251" s="25"/>
      <c r="E251" s="25"/>
    </row>
    <row r="252" spans="4:5" x14ac:dyDescent="0.25">
      <c r="D252" s="25"/>
      <c r="E252" s="25"/>
    </row>
    <row r="253" spans="4:5" x14ac:dyDescent="0.25">
      <c r="D253" s="25"/>
      <c r="E253" s="25"/>
    </row>
    <row r="254" spans="4:5" x14ac:dyDescent="0.25">
      <c r="D254" s="25"/>
      <c r="E254" s="25"/>
    </row>
    <row r="255" spans="4:5" x14ac:dyDescent="0.25">
      <c r="D255" s="25"/>
      <c r="E255" s="25"/>
    </row>
    <row r="256" spans="4:5" x14ac:dyDescent="0.25">
      <c r="D256" s="25"/>
      <c r="E256" s="25"/>
    </row>
    <row r="257" spans="4:5" x14ac:dyDescent="0.25">
      <c r="D257" s="25"/>
      <c r="E257" s="25"/>
    </row>
    <row r="258" spans="4:5" x14ac:dyDescent="0.25">
      <c r="D258" s="25"/>
      <c r="E258" s="25"/>
    </row>
    <row r="259" spans="4:5" x14ac:dyDescent="0.25">
      <c r="D259" s="25"/>
      <c r="E259" s="25"/>
    </row>
    <row r="260" spans="4:5" x14ac:dyDescent="0.25">
      <c r="D260" s="25"/>
      <c r="E260" s="25"/>
    </row>
    <row r="261" spans="4:5" x14ac:dyDescent="0.25">
      <c r="D261" s="25"/>
      <c r="E261" s="25"/>
    </row>
    <row r="262" spans="4:5" x14ac:dyDescent="0.25">
      <c r="D262" s="25"/>
      <c r="E262" s="25"/>
    </row>
    <row r="263" spans="4:5" x14ac:dyDescent="0.25">
      <c r="D263" s="25"/>
      <c r="E263" s="25"/>
    </row>
    <row r="264" spans="4:5" x14ac:dyDescent="0.25">
      <c r="D264" s="25"/>
      <c r="E264" s="25"/>
    </row>
    <row r="265" spans="4:5" x14ac:dyDescent="0.25">
      <c r="D265" s="25"/>
      <c r="E265" s="25"/>
    </row>
    <row r="266" spans="4:5" x14ac:dyDescent="0.25">
      <c r="D266" s="25"/>
      <c r="E266" s="25"/>
    </row>
    <row r="267" spans="4:5" x14ac:dyDescent="0.25">
      <c r="D267" s="25"/>
      <c r="E267" s="25"/>
    </row>
    <row r="268" spans="4:5" x14ac:dyDescent="0.25">
      <c r="D268" s="25"/>
      <c r="E268" s="25"/>
    </row>
    <row r="269" spans="4:5" x14ac:dyDescent="0.25">
      <c r="D269" s="25"/>
      <c r="E269" s="25"/>
    </row>
    <row r="270" spans="4:5" x14ac:dyDescent="0.25">
      <c r="D270" s="25"/>
      <c r="E270" s="25"/>
    </row>
    <row r="271" spans="4:5" x14ac:dyDescent="0.25">
      <c r="D271" s="25"/>
      <c r="E271" s="25"/>
    </row>
    <row r="272" spans="4:5" x14ac:dyDescent="0.25">
      <c r="D272" s="25"/>
      <c r="E272" s="25"/>
    </row>
    <row r="273" spans="4:5" x14ac:dyDescent="0.25">
      <c r="D273" s="25"/>
      <c r="E273" s="25"/>
    </row>
    <row r="274" spans="4:5" x14ac:dyDescent="0.25">
      <c r="D274" s="25"/>
      <c r="E274" s="25"/>
    </row>
    <row r="275" spans="4:5" x14ac:dyDescent="0.25">
      <c r="D275" s="25"/>
      <c r="E275" s="25"/>
    </row>
    <row r="276" spans="4:5" x14ac:dyDescent="0.25">
      <c r="D276" s="25"/>
      <c r="E276" s="25"/>
    </row>
    <row r="277" spans="4:5" x14ac:dyDescent="0.25">
      <c r="D277" s="25"/>
      <c r="E277" s="25"/>
    </row>
    <row r="278" spans="4:5" x14ac:dyDescent="0.25">
      <c r="D278" s="25"/>
      <c r="E278" s="25"/>
    </row>
    <row r="279" spans="4:5" x14ac:dyDescent="0.25">
      <c r="D279" s="25"/>
      <c r="E279" s="25"/>
    </row>
    <row r="280" spans="4:5" x14ac:dyDescent="0.25">
      <c r="D280" s="25"/>
      <c r="E280" s="25"/>
    </row>
    <row r="281" spans="4:5" x14ac:dyDescent="0.25">
      <c r="D281" s="25"/>
      <c r="E281" s="25"/>
    </row>
    <row r="282" spans="4:5" x14ac:dyDescent="0.25">
      <c r="D282" s="25"/>
      <c r="E282" s="25"/>
    </row>
    <row r="283" spans="4:5" x14ac:dyDescent="0.25">
      <c r="D283" s="25"/>
      <c r="E283" s="25"/>
    </row>
    <row r="284" spans="4:5" x14ac:dyDescent="0.25">
      <c r="D284" s="25"/>
      <c r="E284" s="25"/>
    </row>
    <row r="285" spans="4:5" x14ac:dyDescent="0.25">
      <c r="D285" s="25"/>
      <c r="E285" s="25"/>
    </row>
    <row r="286" spans="4:5" x14ac:dyDescent="0.25">
      <c r="D286" s="25"/>
      <c r="E286" s="25"/>
    </row>
    <row r="287" spans="4:5" x14ac:dyDescent="0.25">
      <c r="D287" s="25"/>
      <c r="E287" s="25"/>
    </row>
    <row r="288" spans="4:5" x14ac:dyDescent="0.25">
      <c r="D288" s="25"/>
      <c r="E288" s="25"/>
    </row>
    <row r="289" spans="4:5" x14ac:dyDescent="0.25">
      <c r="D289" s="25"/>
      <c r="E289" s="25"/>
    </row>
    <row r="290" spans="4:5" x14ac:dyDescent="0.25">
      <c r="D290" s="25"/>
      <c r="E290" s="25"/>
    </row>
    <row r="291" spans="4:5" x14ac:dyDescent="0.25">
      <c r="D291" s="25"/>
      <c r="E291" s="25"/>
    </row>
    <row r="292" spans="4:5" x14ac:dyDescent="0.25">
      <c r="D292" s="25"/>
      <c r="E292" s="25"/>
    </row>
    <row r="293" spans="4:5" x14ac:dyDescent="0.25">
      <c r="D293" s="25"/>
      <c r="E293" s="25"/>
    </row>
    <row r="294" spans="4:5" x14ac:dyDescent="0.25">
      <c r="D294" s="25"/>
      <c r="E294" s="25"/>
    </row>
    <row r="295" spans="4:5" x14ac:dyDescent="0.25">
      <c r="D295" s="25"/>
      <c r="E295" s="25"/>
    </row>
    <row r="296" spans="4:5" x14ac:dyDescent="0.25">
      <c r="D296" s="25"/>
      <c r="E296" s="25"/>
    </row>
    <row r="297" spans="4:5" x14ac:dyDescent="0.25">
      <c r="D297" s="25"/>
      <c r="E297" s="25"/>
    </row>
    <row r="298" spans="4:5" x14ac:dyDescent="0.25">
      <c r="D298" s="25"/>
      <c r="E298" s="25"/>
    </row>
    <row r="299" spans="4:5" x14ac:dyDescent="0.25">
      <c r="D299" s="25"/>
      <c r="E299" s="25"/>
    </row>
    <row r="300" spans="4:5" x14ac:dyDescent="0.25">
      <c r="D300" s="25"/>
      <c r="E300" s="25"/>
    </row>
    <row r="301" spans="4:5" x14ac:dyDescent="0.25">
      <c r="D301" s="25"/>
      <c r="E301" s="25"/>
    </row>
    <row r="302" spans="4:5" x14ac:dyDescent="0.25">
      <c r="D302" s="25"/>
      <c r="E302" s="25"/>
    </row>
    <row r="303" spans="4:5" x14ac:dyDescent="0.25">
      <c r="D303" s="25"/>
      <c r="E303" s="25"/>
    </row>
    <row r="304" spans="4:5" x14ac:dyDescent="0.25">
      <c r="D304" s="25"/>
      <c r="E304" s="25"/>
    </row>
    <row r="305" spans="4:5" x14ac:dyDescent="0.25">
      <c r="D305" s="25"/>
      <c r="E305" s="25"/>
    </row>
    <row r="306" spans="4:5" x14ac:dyDescent="0.25">
      <c r="D306" s="25"/>
      <c r="E306" s="25"/>
    </row>
    <row r="307" spans="4:5" x14ac:dyDescent="0.25">
      <c r="D307" s="25"/>
      <c r="E307" s="25"/>
    </row>
    <row r="308" spans="4:5" x14ac:dyDescent="0.25">
      <c r="D308" s="25"/>
      <c r="E308" s="25"/>
    </row>
    <row r="309" spans="4:5" x14ac:dyDescent="0.25">
      <c r="D309" s="25"/>
      <c r="E309" s="25"/>
    </row>
    <row r="310" spans="4:5" x14ac:dyDescent="0.25">
      <c r="D310" s="25"/>
      <c r="E310" s="25"/>
    </row>
    <row r="311" spans="4:5" x14ac:dyDescent="0.25">
      <c r="D311" s="25"/>
      <c r="E311" s="25"/>
    </row>
    <row r="312" spans="4:5" x14ac:dyDescent="0.25">
      <c r="D312" s="25"/>
      <c r="E312" s="25"/>
    </row>
    <row r="313" spans="4:5" x14ac:dyDescent="0.25">
      <c r="D313" s="25"/>
      <c r="E313" s="25"/>
    </row>
    <row r="314" spans="4:5" x14ac:dyDescent="0.25">
      <c r="D314" s="25"/>
      <c r="E314" s="25"/>
    </row>
    <row r="315" spans="4:5" x14ac:dyDescent="0.25">
      <c r="D315" s="25"/>
      <c r="E315" s="25"/>
    </row>
    <row r="316" spans="4:5" x14ac:dyDescent="0.25">
      <c r="D316" s="25"/>
      <c r="E316" s="25"/>
    </row>
    <row r="317" spans="4:5" x14ac:dyDescent="0.25">
      <c r="D317" s="25"/>
      <c r="E317" s="25"/>
    </row>
    <row r="318" spans="4:5" x14ac:dyDescent="0.25">
      <c r="D318" s="25"/>
      <c r="E318" s="25"/>
    </row>
    <row r="319" spans="4:5" x14ac:dyDescent="0.25">
      <c r="D319" s="25"/>
      <c r="E319" s="25"/>
    </row>
    <row r="320" spans="4:5" x14ac:dyDescent="0.25">
      <c r="D320" s="25"/>
      <c r="E320" s="25"/>
    </row>
    <row r="321" spans="4:5" x14ac:dyDescent="0.25">
      <c r="D321" s="25"/>
      <c r="E321" s="25"/>
    </row>
    <row r="322" spans="4:5" x14ac:dyDescent="0.25">
      <c r="D322" s="25"/>
      <c r="E322" s="25"/>
    </row>
    <row r="323" spans="4:5" x14ac:dyDescent="0.25">
      <c r="D323" s="25"/>
      <c r="E323" s="25"/>
    </row>
    <row r="324" spans="4:5" x14ac:dyDescent="0.25">
      <c r="D324" s="25"/>
      <c r="E324" s="25"/>
    </row>
    <row r="325" spans="4:5" x14ac:dyDescent="0.25">
      <c r="D325" s="25"/>
      <c r="E325" s="25"/>
    </row>
    <row r="326" spans="4:5" x14ac:dyDescent="0.25">
      <c r="D326" s="25"/>
      <c r="E326" s="25"/>
    </row>
    <row r="327" spans="4:5" x14ac:dyDescent="0.25">
      <c r="D327" s="25"/>
      <c r="E327" s="25"/>
    </row>
    <row r="328" spans="4:5" x14ac:dyDescent="0.25">
      <c r="D328" s="25"/>
      <c r="E328" s="25"/>
    </row>
    <row r="329" spans="4:5" x14ac:dyDescent="0.25">
      <c r="D329" s="25"/>
      <c r="E329" s="25"/>
    </row>
    <row r="330" spans="4:5" x14ac:dyDescent="0.25">
      <c r="D330" s="25"/>
      <c r="E330" s="25"/>
    </row>
    <row r="331" spans="4:5" x14ac:dyDescent="0.25">
      <c r="D331" s="25"/>
      <c r="E331" s="25"/>
    </row>
    <row r="332" spans="4:5" x14ac:dyDescent="0.25">
      <c r="D332" s="25"/>
      <c r="E332" s="25"/>
    </row>
    <row r="333" spans="4:5" x14ac:dyDescent="0.25">
      <c r="D333" s="25"/>
      <c r="E333" s="25"/>
    </row>
    <row r="334" spans="4:5" x14ac:dyDescent="0.25">
      <c r="D334" s="25"/>
      <c r="E334" s="25"/>
    </row>
    <row r="335" spans="4:5" x14ac:dyDescent="0.25">
      <c r="D335" s="25"/>
      <c r="E335" s="25"/>
    </row>
    <row r="336" spans="4:5" x14ac:dyDescent="0.25">
      <c r="D336" s="25"/>
      <c r="E336" s="25"/>
    </row>
    <row r="337" spans="4:5" x14ac:dyDescent="0.25">
      <c r="D337" s="25"/>
      <c r="E337" s="25"/>
    </row>
    <row r="338" spans="4:5" x14ac:dyDescent="0.25">
      <c r="D338" s="25"/>
      <c r="E338" s="25"/>
    </row>
    <row r="339" spans="4:5" x14ac:dyDescent="0.25">
      <c r="D339" s="25"/>
      <c r="E339" s="25"/>
    </row>
    <row r="340" spans="4:5" x14ac:dyDescent="0.25">
      <c r="D340" s="25"/>
      <c r="E340" s="25"/>
    </row>
    <row r="341" spans="4:5" x14ac:dyDescent="0.25">
      <c r="D341" s="25"/>
      <c r="E341" s="25"/>
    </row>
    <row r="342" spans="4:5" x14ac:dyDescent="0.25">
      <c r="D342" s="25"/>
      <c r="E342" s="25"/>
    </row>
    <row r="343" spans="4:5" x14ac:dyDescent="0.25">
      <c r="D343" s="25"/>
      <c r="E343" s="25"/>
    </row>
    <row r="344" spans="4:5" x14ac:dyDescent="0.25">
      <c r="D344" s="25"/>
      <c r="E344" s="25"/>
    </row>
    <row r="345" spans="4:5" x14ac:dyDescent="0.25">
      <c r="D345" s="25"/>
      <c r="E345" s="25"/>
    </row>
    <row r="346" spans="4:5" x14ac:dyDescent="0.25">
      <c r="D346" s="25"/>
      <c r="E346" s="25"/>
    </row>
    <row r="347" spans="4:5" x14ac:dyDescent="0.25">
      <c r="D347" s="25"/>
      <c r="E347" s="25"/>
    </row>
    <row r="348" spans="4:5" x14ac:dyDescent="0.25">
      <c r="D348" s="25"/>
      <c r="E348" s="25"/>
    </row>
    <row r="349" spans="4:5" x14ac:dyDescent="0.25">
      <c r="D349" s="25"/>
      <c r="E349" s="25"/>
    </row>
    <row r="350" spans="4:5" x14ac:dyDescent="0.25">
      <c r="D350" s="25"/>
      <c r="E350" s="25"/>
    </row>
    <row r="351" spans="4:5" x14ac:dyDescent="0.25">
      <c r="D351" s="25"/>
      <c r="E351" s="25"/>
    </row>
    <row r="352" spans="4:5" x14ac:dyDescent="0.25">
      <c r="D352" s="25"/>
      <c r="E352" s="25"/>
    </row>
    <row r="353" spans="4:5" x14ac:dyDescent="0.25">
      <c r="D353" s="25"/>
      <c r="E353" s="25"/>
    </row>
    <row r="354" spans="4:5" x14ac:dyDescent="0.25">
      <c r="D354" s="25"/>
      <c r="E354" s="25"/>
    </row>
    <row r="355" spans="4:5" x14ac:dyDescent="0.25">
      <c r="D355" s="25"/>
      <c r="E355" s="25"/>
    </row>
    <row r="356" spans="4:5" x14ac:dyDescent="0.25">
      <c r="D356" s="25"/>
      <c r="E356" s="25"/>
    </row>
    <row r="357" spans="4:5" x14ac:dyDescent="0.25">
      <c r="D357" s="25"/>
      <c r="E357" s="25"/>
    </row>
    <row r="358" spans="4:5" x14ac:dyDescent="0.25">
      <c r="D358" s="25"/>
      <c r="E358" s="25"/>
    </row>
    <row r="359" spans="4:5" x14ac:dyDescent="0.25">
      <c r="D359" s="25"/>
      <c r="E359" s="25"/>
    </row>
    <row r="360" spans="4:5" x14ac:dyDescent="0.25">
      <c r="D360" s="25"/>
      <c r="E360" s="25"/>
    </row>
    <row r="361" spans="4:5" x14ac:dyDescent="0.25">
      <c r="D361" s="25"/>
      <c r="E361" s="25"/>
    </row>
    <row r="362" spans="4:5" x14ac:dyDescent="0.25">
      <c r="D362" s="25"/>
      <c r="E362" s="25"/>
    </row>
    <row r="363" spans="4:5" x14ac:dyDescent="0.25">
      <c r="D363" s="25"/>
      <c r="E363" s="25"/>
    </row>
    <row r="364" spans="4:5" x14ac:dyDescent="0.25">
      <c r="D364" s="25"/>
      <c r="E364" s="25"/>
    </row>
    <row r="365" spans="4:5" x14ac:dyDescent="0.25">
      <c r="D365" s="25"/>
      <c r="E365" s="25"/>
    </row>
    <row r="366" spans="4:5" x14ac:dyDescent="0.25">
      <c r="D366" s="25"/>
      <c r="E366" s="25"/>
    </row>
    <row r="367" spans="4:5" x14ac:dyDescent="0.25">
      <c r="D367" s="25"/>
      <c r="E367" s="25"/>
    </row>
    <row r="368" spans="4:5" x14ac:dyDescent="0.25">
      <c r="D368" s="25"/>
      <c r="E368" s="25"/>
    </row>
    <row r="369" spans="4:5" x14ac:dyDescent="0.25">
      <c r="D369" s="25"/>
      <c r="E369" s="25"/>
    </row>
    <row r="370" spans="4:5" x14ac:dyDescent="0.25">
      <c r="D370" s="25"/>
      <c r="E370" s="25"/>
    </row>
    <row r="371" spans="4:5" x14ac:dyDescent="0.25">
      <c r="D371" s="25"/>
      <c r="E371" s="25"/>
    </row>
    <row r="372" spans="4:5" x14ac:dyDescent="0.25">
      <c r="D372" s="25"/>
      <c r="E372" s="25"/>
    </row>
    <row r="373" spans="4:5" x14ac:dyDescent="0.25">
      <c r="D373" s="25"/>
      <c r="E373" s="25"/>
    </row>
    <row r="374" spans="4:5" x14ac:dyDescent="0.25">
      <c r="D374" s="25"/>
      <c r="E374" s="25"/>
    </row>
    <row r="375" spans="4:5" x14ac:dyDescent="0.25">
      <c r="D375" s="25"/>
      <c r="E375" s="25"/>
    </row>
    <row r="376" spans="4:5" x14ac:dyDescent="0.25">
      <c r="D376" s="25"/>
      <c r="E376" s="25"/>
    </row>
    <row r="377" spans="4:5" x14ac:dyDescent="0.25">
      <c r="D377" s="25"/>
      <c r="E377" s="25"/>
    </row>
    <row r="378" spans="4:5" x14ac:dyDescent="0.25">
      <c r="D378" s="25"/>
      <c r="E378" s="25"/>
    </row>
    <row r="379" spans="4:5" x14ac:dyDescent="0.25">
      <c r="D379" s="25"/>
      <c r="E379" s="25"/>
    </row>
    <row r="380" spans="4:5" x14ac:dyDescent="0.25">
      <c r="D380" s="25"/>
      <c r="E380" s="25"/>
    </row>
    <row r="381" spans="4:5" x14ac:dyDescent="0.25">
      <c r="D381" s="25"/>
      <c r="E381" s="25"/>
    </row>
    <row r="382" spans="4:5" x14ac:dyDescent="0.25">
      <c r="D382" s="25"/>
      <c r="E382" s="25"/>
    </row>
    <row r="383" spans="4:5" x14ac:dyDescent="0.25">
      <c r="D383" s="25"/>
      <c r="E383" s="25"/>
    </row>
    <row r="384" spans="4:5" x14ac:dyDescent="0.25">
      <c r="D384" s="25"/>
      <c r="E384" s="25"/>
    </row>
    <row r="385" spans="4:5" x14ac:dyDescent="0.25">
      <c r="D385" s="25"/>
      <c r="E385" s="25"/>
    </row>
    <row r="386" spans="4:5" x14ac:dyDescent="0.25">
      <c r="D386" s="25"/>
      <c r="E386" s="25"/>
    </row>
    <row r="387" spans="4:5" x14ac:dyDescent="0.25">
      <c r="D387" s="25"/>
      <c r="E387" s="25"/>
    </row>
    <row r="388" spans="4:5" x14ac:dyDescent="0.25">
      <c r="D388" s="25"/>
      <c r="E388" s="25"/>
    </row>
    <row r="389" spans="4:5" x14ac:dyDescent="0.25">
      <c r="D389" s="25"/>
      <c r="E389" s="25"/>
    </row>
    <row r="390" spans="4:5" x14ac:dyDescent="0.25">
      <c r="D390" s="25"/>
      <c r="E390" s="25"/>
    </row>
    <row r="391" spans="4:5" x14ac:dyDescent="0.25">
      <c r="D391" s="25"/>
      <c r="E391" s="25"/>
    </row>
    <row r="392" spans="4:5" x14ac:dyDescent="0.25">
      <c r="D392" s="25"/>
      <c r="E392" s="25"/>
    </row>
    <row r="393" spans="4:5" x14ac:dyDescent="0.25">
      <c r="D393" s="25"/>
      <c r="E393" s="25"/>
    </row>
    <row r="394" spans="4:5" x14ac:dyDescent="0.25">
      <c r="D394" s="25"/>
      <c r="E394" s="25"/>
    </row>
    <row r="395" spans="4:5" x14ac:dyDescent="0.25">
      <c r="D395" s="25"/>
      <c r="E395" s="25"/>
    </row>
    <row r="396" spans="4:5" x14ac:dyDescent="0.25">
      <c r="D396" s="25"/>
      <c r="E396" s="25"/>
    </row>
    <row r="397" spans="4:5" x14ac:dyDescent="0.25">
      <c r="D397" s="25"/>
      <c r="E397" s="25"/>
    </row>
    <row r="398" spans="4:5" x14ac:dyDescent="0.25">
      <c r="D398" s="25"/>
      <c r="E398" s="25"/>
    </row>
    <row r="399" spans="4:5" x14ac:dyDescent="0.25">
      <c r="D399" s="25"/>
      <c r="E399" s="25"/>
    </row>
    <row r="400" spans="4:5" x14ac:dyDescent="0.25">
      <c r="D400" s="25"/>
      <c r="E400" s="25"/>
    </row>
    <row r="401" spans="4:5" x14ac:dyDescent="0.25">
      <c r="D401" s="25"/>
      <c r="E401" s="25"/>
    </row>
    <row r="402" spans="4:5" x14ac:dyDescent="0.25">
      <c r="D402" s="25"/>
      <c r="E402" s="25"/>
    </row>
    <row r="403" spans="4:5" x14ac:dyDescent="0.25">
      <c r="D403" s="25"/>
      <c r="E403" s="25"/>
    </row>
    <row r="404" spans="4:5" x14ac:dyDescent="0.25">
      <c r="D404" s="25"/>
      <c r="E404" s="25"/>
    </row>
    <row r="405" spans="4:5" x14ac:dyDescent="0.25">
      <c r="D405" s="25"/>
      <c r="E405" s="25"/>
    </row>
    <row r="406" spans="4:5" x14ac:dyDescent="0.25">
      <c r="D406" s="25"/>
      <c r="E406" s="25"/>
    </row>
    <row r="407" spans="4:5" x14ac:dyDescent="0.25">
      <c r="D407" s="25"/>
      <c r="E407" s="25"/>
    </row>
    <row r="408" spans="4:5" x14ac:dyDescent="0.25">
      <c r="D408" s="25"/>
      <c r="E408" s="25"/>
    </row>
    <row r="409" spans="4:5" x14ac:dyDescent="0.25">
      <c r="D409" s="25"/>
      <c r="E409" s="25"/>
    </row>
    <row r="410" spans="4:5" x14ac:dyDescent="0.25">
      <c r="D410" s="25"/>
      <c r="E410" s="25"/>
    </row>
    <row r="411" spans="4:5" x14ac:dyDescent="0.25">
      <c r="D411" s="25"/>
      <c r="E411" s="25"/>
    </row>
    <row r="412" spans="4:5" x14ac:dyDescent="0.25">
      <c r="D412" s="25"/>
      <c r="E412" s="25"/>
    </row>
    <row r="413" spans="4:5" x14ac:dyDescent="0.25">
      <c r="D413" s="25"/>
      <c r="E413" s="25"/>
    </row>
    <row r="414" spans="4:5" x14ac:dyDescent="0.25">
      <c r="D414" s="25"/>
      <c r="E414" s="25"/>
    </row>
    <row r="415" spans="4:5" x14ac:dyDescent="0.25">
      <c r="D415" s="25"/>
      <c r="E415" s="25"/>
    </row>
    <row r="416" spans="4:5" x14ac:dyDescent="0.25">
      <c r="D416" s="25"/>
      <c r="E416" s="25"/>
    </row>
    <row r="417" spans="4:5" x14ac:dyDescent="0.25">
      <c r="D417" s="25"/>
      <c r="E417" s="25"/>
    </row>
    <row r="418" spans="4:5" x14ac:dyDescent="0.25">
      <c r="D418" s="25"/>
      <c r="E418" s="25"/>
    </row>
    <row r="419" spans="4:5" x14ac:dyDescent="0.25">
      <c r="D419" s="25"/>
      <c r="E419" s="25"/>
    </row>
    <row r="420" spans="4:5" x14ac:dyDescent="0.25">
      <c r="D420" s="25"/>
      <c r="E420" s="25"/>
    </row>
    <row r="421" spans="4:5" x14ac:dyDescent="0.25">
      <c r="D421" s="25"/>
      <c r="E421" s="25"/>
    </row>
    <row r="422" spans="4:5" x14ac:dyDescent="0.25">
      <c r="D422" s="25"/>
      <c r="E422" s="25"/>
    </row>
    <row r="423" spans="4:5" x14ac:dyDescent="0.25">
      <c r="D423" s="25"/>
      <c r="E423" s="25"/>
    </row>
    <row r="424" spans="4:5" x14ac:dyDescent="0.25">
      <c r="D424" s="25"/>
      <c r="E424" s="25"/>
    </row>
    <row r="425" spans="4:5" x14ac:dyDescent="0.25">
      <c r="D425" s="25"/>
      <c r="E425" s="25"/>
    </row>
    <row r="426" spans="4:5" x14ac:dyDescent="0.25">
      <c r="D426" s="25"/>
      <c r="E426" s="25"/>
    </row>
    <row r="427" spans="4:5" x14ac:dyDescent="0.25">
      <c r="D427" s="25"/>
      <c r="E427" s="25"/>
    </row>
    <row r="428" spans="4:5" x14ac:dyDescent="0.25">
      <c r="D428" s="25"/>
      <c r="E428" s="25"/>
    </row>
    <row r="429" spans="4:5" x14ac:dyDescent="0.25">
      <c r="D429" s="25"/>
      <c r="E429" s="25"/>
    </row>
    <row r="430" spans="4:5" x14ac:dyDescent="0.25">
      <c r="D430" s="25"/>
      <c r="E430" s="25"/>
    </row>
    <row r="431" spans="4:5" x14ac:dyDescent="0.25">
      <c r="D431" s="25"/>
      <c r="E431" s="25"/>
    </row>
    <row r="432" spans="4:5" x14ac:dyDescent="0.25">
      <c r="D432" s="25"/>
      <c r="E432" s="25"/>
    </row>
    <row r="433" spans="4:5" x14ac:dyDescent="0.25">
      <c r="D433" s="25"/>
      <c r="E433" s="25"/>
    </row>
    <row r="434" spans="4:5" x14ac:dyDescent="0.25">
      <c r="D434" s="25"/>
      <c r="E434" s="25"/>
    </row>
    <row r="435" spans="4:5" x14ac:dyDescent="0.25">
      <c r="D435" s="25"/>
      <c r="E435" s="25"/>
    </row>
    <row r="436" spans="4:5" x14ac:dyDescent="0.25">
      <c r="D436" s="25"/>
      <c r="E436" s="25"/>
    </row>
    <row r="437" spans="4:5" x14ac:dyDescent="0.25">
      <c r="D437" s="25"/>
      <c r="E437" s="25"/>
    </row>
    <row r="438" spans="4:5" x14ac:dyDescent="0.25">
      <c r="D438" s="25"/>
      <c r="E438" s="25"/>
    </row>
    <row r="439" spans="4:5" x14ac:dyDescent="0.25">
      <c r="D439" s="25"/>
      <c r="E439" s="25"/>
    </row>
    <row r="440" spans="4:5" x14ac:dyDescent="0.25">
      <c r="D440" s="25"/>
      <c r="E440" s="25"/>
    </row>
    <row r="441" spans="4:5" x14ac:dyDescent="0.25">
      <c r="D441" s="25"/>
      <c r="E441" s="25"/>
    </row>
    <row r="442" spans="4:5" x14ac:dyDescent="0.25">
      <c r="D442" s="25"/>
      <c r="E442" s="25"/>
    </row>
    <row r="443" spans="4:5" x14ac:dyDescent="0.25">
      <c r="D443" s="25"/>
      <c r="E443" s="25"/>
    </row>
    <row r="444" spans="4:5" x14ac:dyDescent="0.25">
      <c r="D444" s="25"/>
      <c r="E444" s="25"/>
    </row>
    <row r="445" spans="4:5" x14ac:dyDescent="0.25">
      <c r="D445" s="25"/>
      <c r="E445" s="25"/>
    </row>
    <row r="446" spans="4:5" x14ac:dyDescent="0.25">
      <c r="D446" s="25"/>
      <c r="E446" s="25"/>
    </row>
    <row r="447" spans="4:5" x14ac:dyDescent="0.25">
      <c r="D447" s="25"/>
      <c r="E447" s="25"/>
    </row>
    <row r="448" spans="4:5" x14ac:dyDescent="0.25">
      <c r="D448" s="25"/>
      <c r="E448" s="25"/>
    </row>
    <row r="449" spans="4:5" x14ac:dyDescent="0.25">
      <c r="D449" s="25"/>
      <c r="E449" s="25"/>
    </row>
    <row r="450" spans="4:5" x14ac:dyDescent="0.25">
      <c r="D450" s="25"/>
      <c r="E450" s="25"/>
    </row>
    <row r="451" spans="4:5" x14ac:dyDescent="0.25">
      <c r="D451" s="25"/>
      <c r="E451" s="25"/>
    </row>
    <row r="452" spans="4:5" x14ac:dyDescent="0.25">
      <c r="D452" s="25"/>
      <c r="E452" s="25"/>
    </row>
    <row r="453" spans="4:5" x14ac:dyDescent="0.25">
      <c r="D453" s="25"/>
      <c r="E453" s="25"/>
    </row>
    <row r="454" spans="4:5" x14ac:dyDescent="0.25">
      <c r="D454" s="25"/>
      <c r="E454" s="25"/>
    </row>
    <row r="455" spans="4:5" x14ac:dyDescent="0.25">
      <c r="D455" s="25"/>
      <c r="E455" s="25"/>
    </row>
    <row r="456" spans="4:5" x14ac:dyDescent="0.25">
      <c r="D456" s="25"/>
      <c r="E456" s="25"/>
    </row>
    <row r="457" spans="4:5" x14ac:dyDescent="0.25">
      <c r="D457" s="25"/>
      <c r="E457" s="25"/>
    </row>
    <row r="458" spans="4:5" x14ac:dyDescent="0.25">
      <c r="D458" s="25"/>
      <c r="E458" s="25"/>
    </row>
    <row r="459" spans="4:5" x14ac:dyDescent="0.25">
      <c r="D459" s="25"/>
      <c r="E459" s="25"/>
    </row>
    <row r="460" spans="4:5" x14ac:dyDescent="0.25">
      <c r="D460" s="25"/>
      <c r="E460" s="25"/>
    </row>
    <row r="461" spans="4:5" x14ac:dyDescent="0.25">
      <c r="D461" s="25"/>
      <c r="E461" s="25"/>
    </row>
    <row r="462" spans="4:5" x14ac:dyDescent="0.25">
      <c r="D462" s="25"/>
      <c r="E462" s="25"/>
    </row>
    <row r="463" spans="4:5" x14ac:dyDescent="0.25">
      <c r="D463" s="25"/>
      <c r="E463" s="25"/>
    </row>
    <row r="464" spans="4:5" x14ac:dyDescent="0.25">
      <c r="D464" s="25"/>
      <c r="E464" s="25"/>
    </row>
    <row r="465" spans="4:5" x14ac:dyDescent="0.25">
      <c r="D465" s="25"/>
      <c r="E465" s="25"/>
    </row>
    <row r="466" spans="4:5" x14ac:dyDescent="0.25">
      <c r="D466" s="25"/>
      <c r="E466" s="25"/>
    </row>
    <row r="467" spans="4:5" x14ac:dyDescent="0.25">
      <c r="D467" s="25"/>
      <c r="E467" s="25"/>
    </row>
    <row r="468" spans="4:5" x14ac:dyDescent="0.25">
      <c r="D468" s="25"/>
      <c r="E468" s="25"/>
    </row>
    <row r="469" spans="4:5" x14ac:dyDescent="0.25">
      <c r="D469" s="25"/>
      <c r="E469" s="25"/>
    </row>
    <row r="470" spans="4:5" x14ac:dyDescent="0.25">
      <c r="D470" s="25"/>
      <c r="E470" s="25"/>
    </row>
    <row r="471" spans="4:5" x14ac:dyDescent="0.25">
      <c r="D471" s="25"/>
      <c r="E471" s="25"/>
    </row>
    <row r="472" spans="4:5" x14ac:dyDescent="0.25">
      <c r="D472" s="25"/>
      <c r="E472" s="25"/>
    </row>
    <row r="473" spans="4:5" x14ac:dyDescent="0.25">
      <c r="D473" s="25"/>
      <c r="E473" s="25"/>
    </row>
    <row r="474" spans="4:5" x14ac:dyDescent="0.25">
      <c r="D474" s="25"/>
      <c r="E474" s="25"/>
    </row>
    <row r="475" spans="4:5" x14ac:dyDescent="0.25">
      <c r="D475" s="25"/>
      <c r="E475" s="25"/>
    </row>
    <row r="476" spans="4:5" x14ac:dyDescent="0.25">
      <c r="D476" s="25"/>
      <c r="E476" s="25"/>
    </row>
    <row r="477" spans="4:5" x14ac:dyDescent="0.25">
      <c r="D477" s="25"/>
      <c r="E477" s="25"/>
    </row>
    <row r="478" spans="4:5" x14ac:dyDescent="0.25">
      <c r="D478" s="25"/>
      <c r="E478" s="25"/>
    </row>
    <row r="479" spans="4:5" x14ac:dyDescent="0.25">
      <c r="D479" s="25"/>
      <c r="E479" s="25"/>
    </row>
    <row r="480" spans="4:5" x14ac:dyDescent="0.25">
      <c r="D480" s="25"/>
      <c r="E480" s="25"/>
    </row>
    <row r="481" spans="4:5" x14ac:dyDescent="0.25">
      <c r="D481" s="25"/>
      <c r="E481" s="25"/>
    </row>
    <row r="482" spans="4:5" x14ac:dyDescent="0.25">
      <c r="D482" s="25"/>
      <c r="E482" s="25"/>
    </row>
    <row r="483" spans="4:5" x14ac:dyDescent="0.25">
      <c r="D483" s="25"/>
      <c r="E483" s="25"/>
    </row>
    <row r="484" spans="4:5" x14ac:dyDescent="0.25">
      <c r="D484" s="25"/>
      <c r="E484" s="25"/>
    </row>
    <row r="485" spans="4:5" x14ac:dyDescent="0.25">
      <c r="D485" s="25"/>
      <c r="E485" s="25"/>
    </row>
    <row r="486" spans="4:5" x14ac:dyDescent="0.25">
      <c r="D486" s="25"/>
      <c r="E486" s="25"/>
    </row>
    <row r="487" spans="4:5" x14ac:dyDescent="0.25">
      <c r="D487" s="25"/>
      <c r="E487" s="25"/>
    </row>
    <row r="488" spans="4:5" x14ac:dyDescent="0.25">
      <c r="D488" s="25"/>
      <c r="E488" s="25"/>
    </row>
    <row r="489" spans="4:5" x14ac:dyDescent="0.25">
      <c r="D489" s="25"/>
      <c r="E489" s="25"/>
    </row>
    <row r="490" spans="4:5" x14ac:dyDescent="0.25">
      <c r="D490" s="25"/>
      <c r="E490" s="25"/>
    </row>
    <row r="491" spans="4:5" x14ac:dyDescent="0.25">
      <c r="D491" s="25"/>
      <c r="E491" s="25"/>
    </row>
    <row r="492" spans="4:5" x14ac:dyDescent="0.25">
      <c r="D492" s="25"/>
      <c r="E492" s="25"/>
    </row>
    <row r="493" spans="4:5" x14ac:dyDescent="0.25">
      <c r="D493" s="25"/>
      <c r="E493" s="25"/>
    </row>
    <row r="494" spans="4:5" x14ac:dyDescent="0.25">
      <c r="D494" s="25"/>
      <c r="E494" s="25"/>
    </row>
    <row r="495" spans="4:5" x14ac:dyDescent="0.25">
      <c r="D495" s="25"/>
      <c r="E495" s="25"/>
    </row>
    <row r="496" spans="4:5" x14ac:dyDescent="0.25">
      <c r="D496" s="25"/>
      <c r="E496" s="25"/>
    </row>
    <row r="497" spans="4:5" x14ac:dyDescent="0.25">
      <c r="D497" s="25"/>
      <c r="E497" s="25"/>
    </row>
    <row r="498" spans="4:5" x14ac:dyDescent="0.25">
      <c r="D498" s="25"/>
      <c r="E498" s="25"/>
    </row>
    <row r="499" spans="4:5" x14ac:dyDescent="0.25">
      <c r="D499" s="25"/>
      <c r="E499" s="25"/>
    </row>
    <row r="500" spans="4:5" x14ac:dyDescent="0.25">
      <c r="D500" s="25"/>
      <c r="E500" s="25"/>
    </row>
    <row r="501" spans="4:5" x14ac:dyDescent="0.25">
      <c r="D501" s="25"/>
      <c r="E501" s="25"/>
    </row>
    <row r="502" spans="4:5" x14ac:dyDescent="0.25">
      <c r="D502" s="25"/>
      <c r="E502" s="25"/>
    </row>
    <row r="503" spans="4:5" x14ac:dyDescent="0.25">
      <c r="D503" s="25"/>
      <c r="E503" s="25"/>
    </row>
    <row r="504" spans="4:5" x14ac:dyDescent="0.25">
      <c r="D504" s="25"/>
      <c r="E504" s="25"/>
    </row>
    <row r="505" spans="4:5" x14ac:dyDescent="0.25">
      <c r="D505" s="25"/>
      <c r="E505" s="25"/>
    </row>
    <row r="506" spans="4:5" x14ac:dyDescent="0.25">
      <c r="D506" s="25"/>
      <c r="E506" s="25"/>
    </row>
    <row r="507" spans="4:5" x14ac:dyDescent="0.25">
      <c r="D507" s="25"/>
      <c r="E507" s="25"/>
    </row>
    <row r="508" spans="4:5" x14ac:dyDescent="0.25">
      <c r="D508" s="25"/>
      <c r="E508" s="25"/>
    </row>
    <row r="509" spans="4:5" x14ac:dyDescent="0.25">
      <c r="D509" s="25"/>
      <c r="E509" s="25"/>
    </row>
    <row r="510" spans="4:5" x14ac:dyDescent="0.25">
      <c r="D510" s="25"/>
      <c r="E510" s="25"/>
    </row>
    <row r="511" spans="4:5" x14ac:dyDescent="0.25">
      <c r="D511" s="25"/>
      <c r="E511" s="25"/>
    </row>
    <row r="512" spans="4:5" x14ac:dyDescent="0.25">
      <c r="D512" s="25"/>
      <c r="E512" s="25"/>
    </row>
    <row r="513" spans="4:5" x14ac:dyDescent="0.25">
      <c r="D513" s="25"/>
      <c r="E513" s="25"/>
    </row>
    <row r="514" spans="4:5" x14ac:dyDescent="0.25">
      <c r="D514" s="25"/>
      <c r="E514" s="25"/>
    </row>
    <row r="515" spans="4:5" x14ac:dyDescent="0.25">
      <c r="D515" s="25"/>
      <c r="E515" s="25"/>
    </row>
    <row r="516" spans="4:5" x14ac:dyDescent="0.25">
      <c r="D516" s="25"/>
      <c r="E516" s="25"/>
    </row>
    <row r="517" spans="4:5" x14ac:dyDescent="0.25">
      <c r="D517" s="25"/>
      <c r="E517" s="25"/>
    </row>
    <row r="518" spans="4:5" x14ac:dyDescent="0.25">
      <c r="D518" s="25"/>
      <c r="E518" s="25"/>
    </row>
    <row r="519" spans="4:5" x14ac:dyDescent="0.25">
      <c r="D519" s="25"/>
      <c r="E519" s="25"/>
    </row>
    <row r="520" spans="4:5" x14ac:dyDescent="0.25">
      <c r="D520" s="25"/>
      <c r="E520" s="25"/>
    </row>
    <row r="521" spans="4:5" x14ac:dyDescent="0.25">
      <c r="D521" s="25"/>
      <c r="E521" s="25"/>
    </row>
    <row r="522" spans="4:5" x14ac:dyDescent="0.25">
      <c r="D522" s="25"/>
      <c r="E522" s="25"/>
    </row>
    <row r="523" spans="4:5" x14ac:dyDescent="0.25">
      <c r="D523" s="25"/>
      <c r="E523" s="25"/>
    </row>
    <row r="524" spans="4:5" x14ac:dyDescent="0.25">
      <c r="D524" s="25"/>
      <c r="E524" s="25"/>
    </row>
    <row r="525" spans="4:5" x14ac:dyDescent="0.25">
      <c r="D525" s="25"/>
      <c r="E525" s="25"/>
    </row>
    <row r="526" spans="4:5" x14ac:dyDescent="0.25">
      <c r="D526" s="25"/>
      <c r="E526" s="25"/>
    </row>
    <row r="527" spans="4:5" x14ac:dyDescent="0.25">
      <c r="D527" s="25"/>
      <c r="E527" s="25"/>
    </row>
    <row r="528" spans="4:5" x14ac:dyDescent="0.25">
      <c r="D528" s="25"/>
      <c r="E528" s="25"/>
    </row>
    <row r="529" spans="4:5" x14ac:dyDescent="0.25">
      <c r="D529" s="25"/>
      <c r="E529" s="25"/>
    </row>
    <row r="530" spans="4:5" x14ac:dyDescent="0.25">
      <c r="D530" s="25"/>
      <c r="E530" s="25"/>
    </row>
    <row r="531" spans="4:5" x14ac:dyDescent="0.25">
      <c r="D531" s="25"/>
      <c r="E531" s="25"/>
    </row>
    <row r="532" spans="4:5" x14ac:dyDescent="0.25">
      <c r="D532" s="25"/>
      <c r="E532" s="25"/>
    </row>
    <row r="533" spans="4:5" x14ac:dyDescent="0.25">
      <c r="D533" s="25"/>
      <c r="E533" s="25"/>
    </row>
    <row r="534" spans="4:5" x14ac:dyDescent="0.25">
      <c r="D534" s="25"/>
      <c r="E534" s="25"/>
    </row>
    <row r="535" spans="4:5" x14ac:dyDescent="0.25">
      <c r="D535" s="25"/>
      <c r="E535" s="25"/>
    </row>
    <row r="536" spans="4:5" x14ac:dyDescent="0.25">
      <c r="D536" s="25"/>
      <c r="E536" s="25"/>
    </row>
    <row r="537" spans="4:5" x14ac:dyDescent="0.25">
      <c r="D537" s="25"/>
      <c r="E537" s="25"/>
    </row>
    <row r="538" spans="4:5" x14ac:dyDescent="0.25">
      <c r="D538" s="25"/>
      <c r="E538" s="25"/>
    </row>
    <row r="539" spans="4:5" x14ac:dyDescent="0.25">
      <c r="D539" s="25"/>
      <c r="E539" s="25"/>
    </row>
    <row r="540" spans="4:5" x14ac:dyDescent="0.25">
      <c r="D540" s="25"/>
      <c r="E540" s="25"/>
    </row>
    <row r="541" spans="4:5" x14ac:dyDescent="0.25">
      <c r="D541" s="25"/>
      <c r="E541" s="25"/>
    </row>
    <row r="542" spans="4:5" x14ac:dyDescent="0.25">
      <c r="D542" s="25"/>
      <c r="E542" s="25"/>
    </row>
    <row r="543" spans="4:5" x14ac:dyDescent="0.25">
      <c r="D543" s="25"/>
      <c r="E543" s="25"/>
    </row>
    <row r="544" spans="4:5" x14ac:dyDescent="0.25">
      <c r="D544" s="25"/>
      <c r="E544" s="25"/>
    </row>
    <row r="545" spans="4:5" x14ac:dyDescent="0.25">
      <c r="D545" s="25"/>
      <c r="E545" s="25"/>
    </row>
    <row r="546" spans="4:5" x14ac:dyDescent="0.25">
      <c r="D546" s="25"/>
      <c r="E546" s="25"/>
    </row>
    <row r="547" spans="4:5" x14ac:dyDescent="0.25">
      <c r="D547" s="25"/>
      <c r="E547" s="25"/>
    </row>
    <row r="548" spans="4:5" x14ac:dyDescent="0.25">
      <c r="D548" s="25"/>
      <c r="E548" s="25"/>
    </row>
    <row r="549" spans="4:5" x14ac:dyDescent="0.25">
      <c r="D549" s="25"/>
      <c r="E549" s="25"/>
    </row>
    <row r="550" spans="4:5" x14ac:dyDescent="0.25">
      <c r="D550" s="25"/>
      <c r="E550" s="25"/>
    </row>
    <row r="551" spans="4:5" x14ac:dyDescent="0.25">
      <c r="D551" s="25"/>
      <c r="E551" s="25"/>
    </row>
    <row r="552" spans="4:5" x14ac:dyDescent="0.25">
      <c r="D552" s="25"/>
      <c r="E552" s="25"/>
    </row>
    <row r="553" spans="4:5" x14ac:dyDescent="0.25">
      <c r="D553" s="25"/>
      <c r="E553" s="25"/>
    </row>
    <row r="554" spans="4:5" x14ac:dyDescent="0.25">
      <c r="D554" s="25"/>
      <c r="E554" s="25"/>
    </row>
    <row r="555" spans="4:5" x14ac:dyDescent="0.25">
      <c r="D555" s="25"/>
      <c r="E555" s="25"/>
    </row>
    <row r="556" spans="4:5" x14ac:dyDescent="0.25">
      <c r="D556" s="25"/>
      <c r="E556" s="25"/>
    </row>
    <row r="557" spans="4:5" x14ac:dyDescent="0.25">
      <c r="D557" s="25"/>
      <c r="E557" s="25"/>
    </row>
    <row r="558" spans="4:5" x14ac:dyDescent="0.25">
      <c r="D558" s="25"/>
      <c r="E558" s="25"/>
    </row>
    <row r="559" spans="4:5" x14ac:dyDescent="0.25">
      <c r="D559" s="25"/>
      <c r="E559" s="25"/>
    </row>
    <row r="560" spans="4:5" x14ac:dyDescent="0.25">
      <c r="D560" s="25"/>
      <c r="E560" s="25"/>
    </row>
    <row r="561" spans="4:5" x14ac:dyDescent="0.25">
      <c r="D561" s="25"/>
      <c r="E561" s="25"/>
    </row>
    <row r="562" spans="4:5" x14ac:dyDescent="0.25">
      <c r="D562" s="25"/>
      <c r="E562" s="25"/>
    </row>
    <row r="563" spans="4:5" x14ac:dyDescent="0.25">
      <c r="D563" s="25"/>
      <c r="E563" s="25"/>
    </row>
    <row r="564" spans="4:5" x14ac:dyDescent="0.25">
      <c r="D564" s="25"/>
      <c r="E564" s="25"/>
    </row>
    <row r="565" spans="4:5" x14ac:dyDescent="0.25">
      <c r="D565" s="25"/>
      <c r="E565" s="25"/>
    </row>
    <row r="566" spans="4:5" x14ac:dyDescent="0.25">
      <c r="D566" s="25"/>
      <c r="E566" s="25"/>
    </row>
    <row r="567" spans="4:5" x14ac:dyDescent="0.25">
      <c r="D567" s="25"/>
      <c r="E567" s="25"/>
    </row>
    <row r="568" spans="4:5" x14ac:dyDescent="0.25">
      <c r="D568" s="25"/>
      <c r="E568" s="25"/>
    </row>
    <row r="569" spans="4:5" x14ac:dyDescent="0.25">
      <c r="D569" s="25"/>
      <c r="E569" s="25"/>
    </row>
    <row r="570" spans="4:5" x14ac:dyDescent="0.25">
      <c r="D570" s="25"/>
      <c r="E570" s="25"/>
    </row>
    <row r="571" spans="4:5" x14ac:dyDescent="0.25">
      <c r="D571" s="25"/>
      <c r="E571" s="25"/>
    </row>
    <row r="572" spans="4:5" x14ac:dyDescent="0.25">
      <c r="D572" s="25"/>
      <c r="E572" s="25"/>
    </row>
    <row r="573" spans="4:5" x14ac:dyDescent="0.25">
      <c r="D573" s="25"/>
      <c r="E573" s="25"/>
    </row>
    <row r="574" spans="4:5" x14ac:dyDescent="0.25">
      <c r="D574" s="25"/>
      <c r="E574" s="25"/>
    </row>
    <row r="575" spans="4:5" x14ac:dyDescent="0.25">
      <c r="D575" s="25"/>
      <c r="E575" s="25"/>
    </row>
    <row r="576" spans="4:5" x14ac:dyDescent="0.25">
      <c r="D576" s="25"/>
      <c r="E576" s="25"/>
    </row>
    <row r="577" spans="4:5" x14ac:dyDescent="0.25">
      <c r="D577" s="25"/>
      <c r="E577" s="25"/>
    </row>
    <row r="578" spans="4:5" x14ac:dyDescent="0.25">
      <c r="D578" s="25"/>
      <c r="E578" s="25"/>
    </row>
    <row r="579" spans="4:5" x14ac:dyDescent="0.25">
      <c r="D579" s="25"/>
      <c r="E579" s="25"/>
    </row>
    <row r="580" spans="4:5" x14ac:dyDescent="0.25">
      <c r="D580" s="25"/>
      <c r="E580" s="25"/>
    </row>
    <row r="581" spans="4:5" x14ac:dyDescent="0.25">
      <c r="D581" s="25"/>
      <c r="E581" s="25"/>
    </row>
    <row r="582" spans="4:5" x14ac:dyDescent="0.25">
      <c r="D582" s="25"/>
      <c r="E582" s="25"/>
    </row>
    <row r="583" spans="4:5" x14ac:dyDescent="0.25">
      <c r="D583" s="25"/>
      <c r="E583" s="25"/>
    </row>
    <row r="584" spans="4:5" x14ac:dyDescent="0.25">
      <c r="D584" s="25"/>
      <c r="E584" s="25"/>
    </row>
    <row r="585" spans="4:5" x14ac:dyDescent="0.25">
      <c r="D585" s="25"/>
      <c r="E585" s="25"/>
    </row>
    <row r="586" spans="4:5" x14ac:dyDescent="0.25">
      <c r="D586" s="25"/>
      <c r="E586" s="25"/>
    </row>
    <row r="587" spans="4:5" x14ac:dyDescent="0.25">
      <c r="D587" s="25"/>
      <c r="E587" s="25"/>
    </row>
    <row r="588" spans="4:5" x14ac:dyDescent="0.25">
      <c r="D588" s="25"/>
      <c r="E588" s="25"/>
    </row>
    <row r="589" spans="4:5" x14ac:dyDescent="0.25">
      <c r="D589" s="25"/>
      <c r="E589" s="25"/>
    </row>
    <row r="590" spans="4:5" x14ac:dyDescent="0.25">
      <c r="D590" s="25"/>
      <c r="E590" s="25"/>
    </row>
    <row r="591" spans="4:5" x14ac:dyDescent="0.25">
      <c r="D591" s="25"/>
      <c r="E591" s="25"/>
    </row>
    <row r="592" spans="4:5" x14ac:dyDescent="0.25">
      <c r="D592" s="25"/>
      <c r="E592" s="25"/>
    </row>
    <row r="593" spans="4:5" x14ac:dyDescent="0.25">
      <c r="D593" s="25"/>
      <c r="E593" s="25"/>
    </row>
    <row r="594" spans="4:5" x14ac:dyDescent="0.25">
      <c r="D594" s="25"/>
      <c r="E594" s="25"/>
    </row>
    <row r="595" spans="4:5" x14ac:dyDescent="0.25">
      <c r="D595" s="25"/>
      <c r="E595" s="25"/>
    </row>
    <row r="596" spans="4:5" x14ac:dyDescent="0.25">
      <c r="D596" s="25"/>
      <c r="E596" s="25"/>
    </row>
    <row r="597" spans="4:5" x14ac:dyDescent="0.25">
      <c r="D597" s="25"/>
      <c r="E597" s="25"/>
    </row>
    <row r="598" spans="4:5" x14ac:dyDescent="0.25">
      <c r="D598" s="25"/>
      <c r="E598" s="25"/>
    </row>
    <row r="599" spans="4:5" x14ac:dyDescent="0.25">
      <c r="D599" s="25"/>
      <c r="E599" s="25"/>
    </row>
    <row r="600" spans="4:5" x14ac:dyDescent="0.25">
      <c r="D600" s="25"/>
      <c r="E600" s="25"/>
    </row>
    <row r="601" spans="4:5" x14ac:dyDescent="0.25">
      <c r="D601" s="25"/>
      <c r="E601" s="25"/>
    </row>
  </sheetData>
  <mergeCells count="2">
    <mergeCell ref="A4:E4"/>
    <mergeCell ref="F4:G4"/>
  </mergeCells>
  <conditionalFormatting sqref="F6">
    <cfRule type="cellIs" dxfId="1153" priority="49" operator="between">
      <formula>8</formula>
      <formula>16</formula>
    </cfRule>
    <cfRule type="cellIs" dxfId="1152" priority="50" operator="between">
      <formula>4</formula>
      <formula>7.99</formula>
    </cfRule>
    <cfRule type="cellIs" dxfId="1151" priority="51" operator="between">
      <formula>1</formula>
      <formula>3.99</formula>
    </cfRule>
  </conditionalFormatting>
  <conditionalFormatting sqref="G6">
    <cfRule type="cellIs" dxfId="1150" priority="46" operator="between">
      <formula>8</formula>
      <formula>16</formula>
    </cfRule>
    <cfRule type="cellIs" dxfId="1149" priority="47" operator="between">
      <formula>4</formula>
      <formula>7.99</formula>
    </cfRule>
    <cfRule type="cellIs" dxfId="1148" priority="48" operator="between">
      <formula>1</formula>
      <formula>3.99</formula>
    </cfRule>
  </conditionalFormatting>
  <conditionalFormatting sqref="F7">
    <cfRule type="cellIs" dxfId="1147" priority="43" operator="between">
      <formula>8</formula>
      <formula>16</formula>
    </cfRule>
    <cfRule type="cellIs" dxfId="1146" priority="44" operator="between">
      <formula>4</formula>
      <formula>7.99</formula>
    </cfRule>
    <cfRule type="cellIs" dxfId="1145" priority="45" operator="between">
      <formula>1</formula>
      <formula>3.99</formula>
    </cfRule>
  </conditionalFormatting>
  <conditionalFormatting sqref="G7">
    <cfRule type="cellIs" dxfId="1144" priority="40" operator="between">
      <formula>8</formula>
      <formula>16</formula>
    </cfRule>
    <cfRule type="cellIs" dxfId="1143" priority="41" operator="between">
      <formula>4</formula>
      <formula>7.99</formula>
    </cfRule>
    <cfRule type="cellIs" dxfId="1142" priority="42" operator="between">
      <formula>1</formula>
      <formula>3.99</formula>
    </cfRule>
  </conditionalFormatting>
  <conditionalFormatting sqref="F8">
    <cfRule type="cellIs" dxfId="1141" priority="37" operator="between">
      <formula>8</formula>
      <formula>16</formula>
    </cfRule>
    <cfRule type="cellIs" dxfId="1140" priority="38" operator="between">
      <formula>4</formula>
      <formula>7.99</formula>
    </cfRule>
    <cfRule type="cellIs" dxfId="1139" priority="39" operator="between">
      <formula>1</formula>
      <formula>3.99</formula>
    </cfRule>
  </conditionalFormatting>
  <conditionalFormatting sqref="G8">
    <cfRule type="cellIs" dxfId="1138" priority="34" operator="between">
      <formula>8</formula>
      <formula>16</formula>
    </cfRule>
    <cfRule type="cellIs" dxfId="1137" priority="35" operator="between">
      <formula>4</formula>
      <formula>7.99</formula>
    </cfRule>
    <cfRule type="cellIs" dxfId="1136" priority="36" operator="between">
      <formula>1</formula>
      <formula>3.99</formula>
    </cfRule>
  </conditionalFormatting>
  <conditionalFormatting sqref="F9">
    <cfRule type="cellIs" dxfId="1135" priority="31" operator="between">
      <formula>8</formula>
      <formula>16</formula>
    </cfRule>
    <cfRule type="cellIs" dxfId="1134" priority="32" operator="between">
      <formula>4</formula>
      <formula>7.99</formula>
    </cfRule>
    <cfRule type="cellIs" dxfId="1133" priority="33" operator="between">
      <formula>1</formula>
      <formula>3.99</formula>
    </cfRule>
  </conditionalFormatting>
  <conditionalFormatting sqref="G9">
    <cfRule type="cellIs" dxfId="1132" priority="28" operator="between">
      <formula>8</formula>
      <formula>16</formula>
    </cfRule>
    <cfRule type="cellIs" dxfId="1131" priority="29" operator="between">
      <formula>4</formula>
      <formula>7.99</formula>
    </cfRule>
    <cfRule type="cellIs" dxfId="1130" priority="30" operator="between">
      <formula>1</formula>
      <formula>3.99</formula>
    </cfRule>
  </conditionalFormatting>
  <conditionalFormatting sqref="F10">
    <cfRule type="cellIs" dxfId="1129" priority="25" operator="between">
      <formula>8</formula>
      <formula>16</formula>
    </cfRule>
    <cfRule type="cellIs" dxfId="1128" priority="26" operator="between">
      <formula>4</formula>
      <formula>7.99</formula>
    </cfRule>
    <cfRule type="cellIs" dxfId="1127" priority="27" operator="between">
      <formula>1</formula>
      <formula>3.99</formula>
    </cfRule>
  </conditionalFormatting>
  <conditionalFormatting sqref="G10">
    <cfRule type="cellIs" dxfId="1126" priority="22" operator="between">
      <formula>8</formula>
      <formula>16</formula>
    </cfRule>
    <cfRule type="cellIs" dxfId="1125" priority="23" operator="between">
      <formula>4</formula>
      <formula>7.99</formula>
    </cfRule>
    <cfRule type="cellIs" dxfId="1124" priority="24" operator="between">
      <formula>1</formula>
      <formula>3.99</formula>
    </cfRule>
  </conditionalFormatting>
  <conditionalFormatting sqref="F11">
    <cfRule type="cellIs" dxfId="1123" priority="19" operator="between">
      <formula>8</formula>
      <formula>16</formula>
    </cfRule>
    <cfRule type="cellIs" dxfId="1122" priority="20" operator="between">
      <formula>4</formula>
      <formula>7.99</formula>
    </cfRule>
    <cfRule type="cellIs" dxfId="1121" priority="21" operator="between">
      <formula>1</formula>
      <formula>3.99</formula>
    </cfRule>
  </conditionalFormatting>
  <conditionalFormatting sqref="G11">
    <cfRule type="cellIs" dxfId="1120" priority="16" operator="between">
      <formula>8</formula>
      <formula>16</formula>
    </cfRule>
    <cfRule type="cellIs" dxfId="1119" priority="17" operator="between">
      <formula>4</formula>
      <formula>7.99</formula>
    </cfRule>
    <cfRule type="cellIs" dxfId="1118" priority="18" operator="between">
      <formula>1</formula>
      <formula>3.99</formula>
    </cfRule>
  </conditionalFormatting>
  <conditionalFormatting sqref="F12">
    <cfRule type="cellIs" dxfId="1117" priority="13" operator="between">
      <formula>8</formula>
      <formula>16</formula>
    </cfRule>
    <cfRule type="cellIs" dxfId="1116" priority="14" operator="between">
      <formula>4</formula>
      <formula>7.99</formula>
    </cfRule>
    <cfRule type="cellIs" dxfId="1115" priority="15" operator="between">
      <formula>1</formula>
      <formula>3.99</formula>
    </cfRule>
  </conditionalFormatting>
  <conditionalFormatting sqref="G12">
    <cfRule type="cellIs" dxfId="1114" priority="10" operator="between">
      <formula>8</formula>
      <formula>16</formula>
    </cfRule>
    <cfRule type="cellIs" dxfId="1113" priority="11" operator="between">
      <formula>4</formula>
      <formula>7.99</formula>
    </cfRule>
    <cfRule type="cellIs" dxfId="1112" priority="12" operator="between">
      <formula>1</formula>
      <formula>3.99</formula>
    </cfRule>
  </conditionalFormatting>
  <conditionalFormatting sqref="F13">
    <cfRule type="cellIs" dxfId="1111" priority="7" operator="between">
      <formula>8</formula>
      <formula>16</formula>
    </cfRule>
    <cfRule type="cellIs" dxfId="1110" priority="8" operator="between">
      <formula>4</formula>
      <formula>7.99</formula>
    </cfRule>
    <cfRule type="cellIs" dxfId="1109" priority="9" operator="between">
      <formula>1</formula>
      <formula>3.99</formula>
    </cfRule>
  </conditionalFormatting>
  <conditionalFormatting sqref="G13">
    <cfRule type="cellIs" dxfId="1108" priority="4" operator="between">
      <formula>8</formula>
      <formula>16</formula>
    </cfRule>
    <cfRule type="cellIs" dxfId="1107" priority="5" operator="between">
      <formula>4</formula>
      <formula>7.99</formula>
    </cfRule>
    <cfRule type="cellIs" dxfId="1106" priority="6" operator="between">
      <formula>1</formula>
      <formula>3.99</formula>
    </cfRule>
  </conditionalFormatting>
  <conditionalFormatting sqref="F14:G14">
    <cfRule type="cellIs" dxfId="1105" priority="1" operator="between">
      <formula>8</formula>
      <formula>16</formula>
    </cfRule>
    <cfRule type="cellIs" dxfId="1104" priority="2" operator="between">
      <formula>4</formula>
      <formula>7.99</formula>
    </cfRule>
    <cfRule type="cellIs" dxfId="1103" priority="3" operator="between">
      <formula>1</formula>
      <formula>3.99</formula>
    </cfRule>
  </conditionalFormatting>
  <pageMargins left="0.70866141732283472" right="0.70866141732283472" top="0.74803149606299213" bottom="0.74803149606299213" header="0.31496062992125984" footer="0.31496062992125984"/>
  <pageSetup paperSize="8" scale="90"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pageSetUpPr fitToPage="1"/>
  </sheetPr>
  <dimension ref="A1:V40"/>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(CV)'!A6</f>
        <v>CV.R1</v>
      </c>
      <c r="D5" s="184"/>
      <c r="E5" s="185" t="str">
        <f>'3. Convenios (CV)'!B6</f>
        <v>El objeto del convenio no corresponde a esta figura jurídica</v>
      </c>
      <c r="F5" s="186"/>
      <c r="G5" s="77" t="str">
        <f>'3. Convenios (CV)'!C6</f>
        <v>Celebración de convenios para eludir un procedimiento de contratación o eludiendo los requisitos de validez de este instrumento jurídico</v>
      </c>
      <c r="H5" s="28">
        <f>'3. Convenios (CV)'!D6</f>
        <v>0</v>
      </c>
      <c r="I5" s="40">
        <f>'3. Convenios (CV)'!E6</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72" x14ac:dyDescent="0.2">
      <c r="A10" s="31" t="s">
        <v>567</v>
      </c>
      <c r="B10" s="41" t="s">
        <v>568</v>
      </c>
      <c r="C10" s="83"/>
      <c r="D10" s="83"/>
      <c r="E10" s="89">
        <f>C10*D10</f>
        <v>0</v>
      </c>
      <c r="F10" s="31" t="s">
        <v>569</v>
      </c>
      <c r="G10" s="65" t="s">
        <v>570</v>
      </c>
      <c r="H10" s="84"/>
      <c r="I10" s="84"/>
      <c r="J10" s="83"/>
      <c r="K10" s="83"/>
      <c r="L10" s="31" t="str">
        <f t="shared" ref="L10:M13"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84" x14ac:dyDescent="0.2">
      <c r="A11" s="31" t="s">
        <v>571</v>
      </c>
      <c r="B11" s="41" t="s">
        <v>572</v>
      </c>
      <c r="C11" s="83"/>
      <c r="D11" s="83"/>
      <c r="E11" s="89">
        <f t="shared" ref="E11:E13" si="1">C11*D11</f>
        <v>0</v>
      </c>
      <c r="F11" s="31" t="s">
        <v>573</v>
      </c>
      <c r="G11" s="65" t="s">
        <v>574</v>
      </c>
      <c r="H11" s="84"/>
      <c r="I11" s="84"/>
      <c r="J11" s="83"/>
      <c r="K11" s="83"/>
      <c r="L11" s="31" t="str">
        <f t="shared" si="0"/>
        <v/>
      </c>
      <c r="M11" s="31" t="str">
        <f t="shared" si="0"/>
        <v/>
      </c>
      <c r="N11" s="89" t="e">
        <f t="shared" ref="N11:N13" si="2">L11*M11</f>
        <v>#VALUE!</v>
      </c>
      <c r="O11" s="86"/>
      <c r="P11" s="86"/>
      <c r="Q11" s="86"/>
      <c r="R11" s="83"/>
      <c r="S11" s="83"/>
      <c r="T11" s="31" t="str">
        <f t="shared" ref="T11:T13" si="3">IF(ISNUMBER($L11),IF($L11+R11&gt;1,$L11+R11,1),"")</f>
        <v/>
      </c>
      <c r="U11" s="31" t="str">
        <f t="shared" ref="U11:U13" si="4">IF(ISNUMBER($M11),IF($M11+S11&gt;1,$M11+S11,1),"")</f>
        <v/>
      </c>
      <c r="V11" s="89" t="e">
        <f t="shared" ref="V11:V13" si="5">T11*U11</f>
        <v>#VALUE!</v>
      </c>
    </row>
    <row r="12" spans="1:22" ht="72" x14ac:dyDescent="0.2">
      <c r="A12" s="31" t="s">
        <v>575</v>
      </c>
      <c r="B12" s="41" t="s">
        <v>576</v>
      </c>
      <c r="C12" s="83"/>
      <c r="D12" s="83"/>
      <c r="E12" s="89">
        <f t="shared" si="1"/>
        <v>0</v>
      </c>
      <c r="F12" s="31" t="s">
        <v>577</v>
      </c>
      <c r="G12" s="65" t="s">
        <v>578</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72" customHeight="1" x14ac:dyDescent="0.2">
      <c r="A13" s="84" t="s">
        <v>579</v>
      </c>
      <c r="B13" s="85" t="s">
        <v>175</v>
      </c>
      <c r="C13" s="84"/>
      <c r="D13" s="84"/>
      <c r="E13" s="89">
        <f t="shared" si="1"/>
        <v>0</v>
      </c>
      <c r="F13" s="84" t="s">
        <v>580</v>
      </c>
      <c r="G13" s="85" t="s">
        <v>177</v>
      </c>
      <c r="H13" s="84"/>
      <c r="I13" s="84"/>
      <c r="J13" s="84"/>
      <c r="K13" s="84"/>
      <c r="L13" s="31" t="str">
        <f t="shared" si="0"/>
        <v/>
      </c>
      <c r="M13" s="31" t="str">
        <f t="shared" si="0"/>
        <v/>
      </c>
      <c r="N13" s="89" t="e">
        <f t="shared" si="2"/>
        <v>#VALUE!</v>
      </c>
      <c r="O13" s="85" t="s">
        <v>177</v>
      </c>
      <c r="P13" s="87"/>
      <c r="Q13" s="87"/>
      <c r="R13" s="84"/>
      <c r="S13" s="84"/>
      <c r="T13" s="31" t="str">
        <f t="shared" si="3"/>
        <v/>
      </c>
      <c r="U13" s="31" t="str">
        <f t="shared" si="4"/>
        <v/>
      </c>
      <c r="V13" s="89" t="e">
        <f t="shared" si="5"/>
        <v>#VALUE!</v>
      </c>
    </row>
    <row r="14" spans="1:22" ht="48" customHeight="1" x14ac:dyDescent="0.2">
      <c r="D14" s="92" t="s">
        <v>178</v>
      </c>
      <c r="E14" s="88" t="e">
        <f>ROUND(SUM(E10:E13)/COUNT(C10:C13),2)</f>
        <v>#DIV/0!</v>
      </c>
      <c r="M14" s="92" t="s">
        <v>179</v>
      </c>
      <c r="N14" s="88" t="e">
        <f>ROUND(SUMIF(N10:N13,"&gt;0",N10:N13)/COUNT(N10:N13),2)</f>
        <v>#DIV/0!</v>
      </c>
      <c r="U14" s="92" t="s">
        <v>180</v>
      </c>
      <c r="V14" s="88" t="e">
        <f>ROUND(SUMIF(V10:V13,"&gt;0",V10:V13)/COUNT(V10:V13),2)</f>
        <v>#DIV/0!</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102" priority="24" operator="between">
      <formula>8</formula>
      <formula>16</formula>
    </cfRule>
    <cfRule type="cellIs" dxfId="1101" priority="25" operator="between">
      <formula>4</formula>
      <formula>7.99</formula>
    </cfRule>
    <cfRule type="cellIs" dxfId="1100" priority="26" operator="between">
      <formula>1</formula>
      <formula>3.99</formula>
    </cfRule>
  </conditionalFormatting>
  <conditionalFormatting sqref="F10:F12">
    <cfRule type="cellIs" dxfId="1099" priority="21" operator="between">
      <formula>11</formula>
      <formula>25</formula>
    </cfRule>
    <cfRule type="cellIs" dxfId="1098" priority="22" operator="between">
      <formula>6</formula>
      <formula>10</formula>
    </cfRule>
    <cfRule type="cellIs" dxfId="1097" priority="23" operator="between">
      <formula>0</formula>
      <formula>5</formula>
    </cfRule>
  </conditionalFormatting>
  <conditionalFormatting sqref="H10:H13">
    <cfRule type="containsText" dxfId="1096" priority="19" operator="containsText" text="Sí">
      <formula>NOT(ISERROR(SEARCH("Sí",H10)))</formula>
    </cfRule>
    <cfRule type="containsText" dxfId="1095" priority="20" operator="containsText" text="No">
      <formula>NOT(ISERROR(SEARCH("No",H10)))</formula>
    </cfRule>
  </conditionalFormatting>
  <conditionalFormatting sqref="I10:I13">
    <cfRule type="containsText" dxfId="1094" priority="16" operator="containsText" text="Bajo">
      <formula>NOT(ISERROR(SEARCH("Bajo",I10)))</formula>
    </cfRule>
    <cfRule type="containsText" dxfId="1093" priority="17" operator="containsText" text="Medio">
      <formula>NOT(ISERROR(SEARCH("Medio",I10)))</formula>
    </cfRule>
    <cfRule type="containsText" dxfId="1092" priority="18" operator="containsText" text="Alto">
      <formula>NOT(ISERROR(SEARCH("Alto",I10)))</formula>
    </cfRule>
  </conditionalFormatting>
  <conditionalFormatting sqref="E14">
    <cfRule type="cellIs" dxfId="1091" priority="13" operator="between">
      <formula>8</formula>
      <formula>16</formula>
    </cfRule>
    <cfRule type="cellIs" dxfId="1090" priority="14" operator="between">
      <formula>4</formula>
      <formula>7.99</formula>
    </cfRule>
    <cfRule type="cellIs" dxfId="1089" priority="15" operator="between">
      <formula>1</formula>
      <formula>3.99</formula>
    </cfRule>
  </conditionalFormatting>
  <conditionalFormatting sqref="N14">
    <cfRule type="cellIs" dxfId="1088" priority="7" operator="between">
      <formula>8</formula>
      <formula>16</formula>
    </cfRule>
    <cfRule type="cellIs" dxfId="1087" priority="8" operator="between">
      <formula>4</formula>
      <formula>7.99</formula>
    </cfRule>
    <cfRule type="cellIs" dxfId="1086" priority="9" operator="between">
      <formula>1</formula>
      <formula>3.99</formula>
    </cfRule>
  </conditionalFormatting>
  <conditionalFormatting sqref="V14">
    <cfRule type="cellIs" dxfId="1085" priority="1" operator="between">
      <formula>8</formula>
      <formula>16</formula>
    </cfRule>
    <cfRule type="cellIs" dxfId="1084" priority="2" operator="between">
      <formula>4</formula>
      <formula>7.99</formula>
    </cfRule>
    <cfRule type="cellIs" dxfId="1083" priority="3" operator="between">
      <formula>1</formula>
      <formula>3.99</formula>
    </cfRule>
  </conditionalFormatting>
  <dataValidations count="4">
    <dataValidation type="list" allowBlank="1" showInputMessage="1" showErrorMessage="1" sqref="R10:S13 J10:K13" xr:uid="{00000000-0002-0000-1A00-000000000000}">
      <formula1>negative</formula1>
    </dataValidation>
    <dataValidation type="list" allowBlank="1" showInputMessage="1" showErrorMessage="1" sqref="C10:D13" xr:uid="{00000000-0002-0000-1A00-000001000000}">
      <formula1>positive</formula1>
    </dataValidation>
    <dataValidation type="list" allowBlank="1" showInputMessage="1" showErrorMessage="1" sqref="H10:H13" xr:uid="{00000000-0002-0000-1A00-000002000000}">
      <formula1>$L$3:$L$4</formula1>
    </dataValidation>
    <dataValidation type="list" allowBlank="1" showInputMessage="1" showErrorMessage="1" sqref="I10:I13" xr:uid="{00000000-0002-0000-1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39997558519241921"/>
    <pageSetUpPr fitToPage="1"/>
  </sheetPr>
  <dimension ref="A1:V42"/>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(CV)'!A7</f>
        <v>CV.R2</v>
      </c>
      <c r="D5" s="184"/>
      <c r="E5" s="185" t="str">
        <f>'3. Convenios (CV)'!B7</f>
        <v>Incumplimiento del procedimiento o de los requisitos legales del convenio</v>
      </c>
      <c r="F5" s="186"/>
      <c r="G5" s="77" t="str">
        <f>'3. Convenios (CV)'!C7</f>
        <v>Celebración de un convenio con incumplimiento del procedimiento legalmente establecido para ello, o incumpliendo determinados trámites o requisitos legales.</v>
      </c>
      <c r="H5" s="28">
        <f>'3. Convenios (CV)'!D7</f>
        <v>0</v>
      </c>
      <c r="I5" s="40">
        <f>'3. Convenios (CV)'!E7</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72" x14ac:dyDescent="0.2">
      <c r="A10" s="31" t="s">
        <v>581</v>
      </c>
      <c r="B10" s="39" t="s">
        <v>582</v>
      </c>
      <c r="C10" s="83"/>
      <c r="D10" s="83"/>
      <c r="E10" s="89">
        <f>C10*D10</f>
        <v>0</v>
      </c>
      <c r="F10" s="31" t="s">
        <v>583</v>
      </c>
      <c r="G10" s="65" t="s">
        <v>584</v>
      </c>
      <c r="H10" s="84"/>
      <c r="I10" s="84"/>
      <c r="J10" s="83"/>
      <c r="K10" s="83"/>
      <c r="L10" s="31" t="str">
        <f t="shared" ref="L10:M15"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customHeight="1" x14ac:dyDescent="0.2">
      <c r="A11" s="31" t="s">
        <v>585</v>
      </c>
      <c r="B11" s="39" t="s">
        <v>586</v>
      </c>
      <c r="C11" s="83"/>
      <c r="D11" s="83"/>
      <c r="E11" s="89">
        <f t="shared" ref="E11:E15" si="1">C11*D11</f>
        <v>0</v>
      </c>
      <c r="F11" s="31" t="s">
        <v>587</v>
      </c>
      <c r="G11" s="65" t="s">
        <v>588</v>
      </c>
      <c r="H11" s="84"/>
      <c r="I11" s="84"/>
      <c r="J11" s="83"/>
      <c r="K11" s="83"/>
      <c r="L11" s="31" t="str">
        <f t="shared" si="0"/>
        <v/>
      </c>
      <c r="M11" s="31" t="str">
        <f t="shared" si="0"/>
        <v/>
      </c>
      <c r="N11" s="89" t="e">
        <f t="shared" ref="N11:N15" si="2">L11*M11</f>
        <v>#VALUE!</v>
      </c>
      <c r="O11" s="86"/>
      <c r="P11" s="86"/>
      <c r="Q11" s="86"/>
      <c r="R11" s="83"/>
      <c r="S11" s="83"/>
      <c r="T11" s="31" t="str">
        <f t="shared" ref="T11:T15" si="3">IF(ISNUMBER($L11),IF($L11+R11&gt;1,$L11+R11,1),"")</f>
        <v/>
      </c>
      <c r="U11" s="31" t="str">
        <f t="shared" ref="U11:U15" si="4">IF(ISNUMBER($M11),IF($M11+S11&gt;1,$M11+S11,1),"")</f>
        <v/>
      </c>
      <c r="V11" s="89" t="e">
        <f t="shared" ref="V11:V15" si="5">T11*U11</f>
        <v>#VALUE!</v>
      </c>
    </row>
    <row r="12" spans="1:22" ht="72" x14ac:dyDescent="0.2">
      <c r="A12" s="31" t="s">
        <v>589</v>
      </c>
      <c r="B12" s="39" t="s">
        <v>590</v>
      </c>
      <c r="C12" s="83"/>
      <c r="D12" s="83"/>
      <c r="E12" s="89">
        <f t="shared" si="1"/>
        <v>0</v>
      </c>
      <c r="F12" s="31" t="s">
        <v>591</v>
      </c>
      <c r="G12" s="65" t="s">
        <v>592</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108" x14ac:dyDescent="0.2">
      <c r="A13" s="31" t="s">
        <v>593</v>
      </c>
      <c r="B13" s="39" t="s">
        <v>594</v>
      </c>
      <c r="C13" s="83"/>
      <c r="D13" s="83"/>
      <c r="E13" s="89">
        <f t="shared" si="1"/>
        <v>0</v>
      </c>
      <c r="F13" s="31" t="s">
        <v>595</v>
      </c>
      <c r="G13" s="65" t="s">
        <v>596</v>
      </c>
      <c r="H13" s="84"/>
      <c r="I13" s="84"/>
      <c r="J13" s="83"/>
      <c r="K13" s="83"/>
      <c r="L13" s="31" t="str">
        <f t="shared" si="0"/>
        <v/>
      </c>
      <c r="M13" s="31" t="str">
        <f t="shared" si="0"/>
        <v/>
      </c>
      <c r="N13" s="89" t="e">
        <f t="shared" si="2"/>
        <v>#VALUE!</v>
      </c>
      <c r="O13" s="86"/>
      <c r="P13" s="86"/>
      <c r="Q13" s="86"/>
      <c r="R13" s="83"/>
      <c r="S13" s="83"/>
      <c r="T13" s="31" t="str">
        <f t="shared" si="3"/>
        <v/>
      </c>
      <c r="U13" s="31" t="str">
        <f t="shared" si="4"/>
        <v/>
      </c>
      <c r="V13" s="89" t="e">
        <f t="shared" si="5"/>
        <v>#VALUE!</v>
      </c>
    </row>
    <row r="14" spans="1:22" ht="84" x14ac:dyDescent="0.2">
      <c r="A14" s="31" t="s">
        <v>597</v>
      </c>
      <c r="B14" s="39" t="s">
        <v>598</v>
      </c>
      <c r="C14" s="83"/>
      <c r="D14" s="83"/>
      <c r="E14" s="89">
        <f t="shared" si="1"/>
        <v>0</v>
      </c>
      <c r="F14" s="31" t="s">
        <v>599</v>
      </c>
      <c r="G14" s="65" t="s">
        <v>600</v>
      </c>
      <c r="H14" s="84"/>
      <c r="I14" s="84"/>
      <c r="J14" s="83"/>
      <c r="K14" s="83"/>
      <c r="L14" s="31" t="str">
        <f t="shared" si="0"/>
        <v/>
      </c>
      <c r="M14" s="31" t="str">
        <f t="shared" si="0"/>
        <v/>
      </c>
      <c r="N14" s="89" t="e">
        <f t="shared" si="2"/>
        <v>#VALUE!</v>
      </c>
      <c r="O14" s="86"/>
      <c r="P14" s="86"/>
      <c r="Q14" s="86"/>
      <c r="R14" s="83"/>
      <c r="S14" s="83"/>
      <c r="T14" s="31" t="str">
        <f t="shared" si="3"/>
        <v/>
      </c>
      <c r="U14" s="31" t="str">
        <f t="shared" si="4"/>
        <v/>
      </c>
      <c r="V14" s="89" t="e">
        <f t="shared" si="5"/>
        <v>#VALUE!</v>
      </c>
    </row>
    <row r="15" spans="1:22" ht="72" customHeight="1" x14ac:dyDescent="0.2">
      <c r="A15" s="84" t="s">
        <v>601</v>
      </c>
      <c r="B15" s="85" t="s">
        <v>175</v>
      </c>
      <c r="C15" s="84"/>
      <c r="D15" s="84"/>
      <c r="E15" s="89">
        <f t="shared" si="1"/>
        <v>0</v>
      </c>
      <c r="F15" s="84" t="s">
        <v>602</v>
      </c>
      <c r="G15" s="85" t="s">
        <v>177</v>
      </c>
      <c r="H15" s="84"/>
      <c r="I15" s="84"/>
      <c r="J15" s="84"/>
      <c r="K15" s="84"/>
      <c r="L15" s="31" t="str">
        <f t="shared" si="0"/>
        <v/>
      </c>
      <c r="M15" s="31" t="str">
        <f t="shared" si="0"/>
        <v/>
      </c>
      <c r="N15" s="89" t="e">
        <f t="shared" si="2"/>
        <v>#VALUE!</v>
      </c>
      <c r="O15" s="85" t="s">
        <v>177</v>
      </c>
      <c r="P15" s="87"/>
      <c r="Q15" s="87"/>
      <c r="R15" s="84"/>
      <c r="S15" s="84"/>
      <c r="T15" s="31" t="str">
        <f t="shared" si="3"/>
        <v/>
      </c>
      <c r="U15" s="31" t="str">
        <f t="shared" si="4"/>
        <v/>
      </c>
      <c r="V15" s="89" t="e">
        <f t="shared" si="5"/>
        <v>#VALUE!</v>
      </c>
    </row>
    <row r="16" spans="1:22" ht="48" customHeight="1" x14ac:dyDescent="0.2">
      <c r="D16" s="92" t="s">
        <v>178</v>
      </c>
      <c r="E16" s="88" t="e">
        <f>ROUND(SUM(E10:E15)/COUNT(C10:C15),2)</f>
        <v>#DIV/0!</v>
      </c>
      <c r="M16" s="92" t="s">
        <v>179</v>
      </c>
      <c r="N16" s="88" t="e">
        <f>ROUND(SUMIF(N10:N15,"&gt;0",N10:N15)/COUNT(N10:N15),2)</f>
        <v>#DIV/0!</v>
      </c>
      <c r="U16" s="92" t="s">
        <v>180</v>
      </c>
      <c r="V16" s="88" t="e">
        <f>ROUND(SUMIF(V10:V15,"&gt;0",V10:V15)/COUNT(V10:V15),2)</f>
        <v>#DIV/0!</v>
      </c>
    </row>
    <row r="39" spans="4:5" x14ac:dyDescent="0.2">
      <c r="D39" s="17">
        <v>1</v>
      </c>
      <c r="E39" s="17">
        <v>-1</v>
      </c>
    </row>
    <row r="40" spans="4:5" x14ac:dyDescent="0.2">
      <c r="D40" s="17">
        <v>2</v>
      </c>
      <c r="E40" s="17">
        <v>-2</v>
      </c>
    </row>
    <row r="41" spans="4:5" x14ac:dyDescent="0.2">
      <c r="D41" s="17">
        <v>3</v>
      </c>
      <c r="E41" s="17">
        <v>-3</v>
      </c>
    </row>
    <row r="42" spans="4:5" x14ac:dyDescent="0.2">
      <c r="D42" s="17">
        <v>4</v>
      </c>
      <c r="E42"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82" priority="24" operator="between">
      <formula>8</formula>
      <formula>16</formula>
    </cfRule>
    <cfRule type="cellIs" dxfId="1081" priority="25" operator="between">
      <formula>4</formula>
      <formula>7.99</formula>
    </cfRule>
    <cfRule type="cellIs" dxfId="1080" priority="26" operator="between">
      <formula>1</formula>
      <formula>3.99</formula>
    </cfRule>
  </conditionalFormatting>
  <conditionalFormatting sqref="F10:F14">
    <cfRule type="cellIs" dxfId="1079" priority="21" operator="between">
      <formula>11</formula>
      <formula>25</formula>
    </cfRule>
    <cfRule type="cellIs" dxfId="1078" priority="22" operator="between">
      <formula>6</formula>
      <formula>10</formula>
    </cfRule>
    <cfRule type="cellIs" dxfId="1077" priority="23" operator="between">
      <formula>0</formula>
      <formula>5</formula>
    </cfRule>
  </conditionalFormatting>
  <conditionalFormatting sqref="H10:H15">
    <cfRule type="containsText" dxfId="1076" priority="19" operator="containsText" text="Sí">
      <formula>NOT(ISERROR(SEARCH("Sí",H10)))</formula>
    </cfRule>
    <cfRule type="containsText" dxfId="1075" priority="20" operator="containsText" text="No">
      <formula>NOT(ISERROR(SEARCH("No",H10)))</formula>
    </cfRule>
  </conditionalFormatting>
  <conditionalFormatting sqref="I10:I15">
    <cfRule type="containsText" dxfId="1074" priority="16" operator="containsText" text="Bajo">
      <formula>NOT(ISERROR(SEARCH("Bajo",I10)))</formula>
    </cfRule>
    <cfRule type="containsText" dxfId="1073" priority="17" operator="containsText" text="Medio">
      <formula>NOT(ISERROR(SEARCH("Medio",I10)))</formula>
    </cfRule>
    <cfRule type="containsText" dxfId="1072" priority="18" operator="containsText" text="Alto">
      <formula>NOT(ISERROR(SEARCH("Alto",I10)))</formula>
    </cfRule>
  </conditionalFormatting>
  <conditionalFormatting sqref="E16">
    <cfRule type="cellIs" dxfId="1071" priority="13" operator="between">
      <formula>8</formula>
      <formula>16</formula>
    </cfRule>
    <cfRule type="cellIs" dxfId="1070" priority="14" operator="between">
      <formula>4</formula>
      <formula>7.99</formula>
    </cfRule>
    <cfRule type="cellIs" dxfId="1069" priority="15" operator="between">
      <formula>1</formula>
      <formula>3.99</formula>
    </cfRule>
  </conditionalFormatting>
  <conditionalFormatting sqref="N10:N15">
    <cfRule type="cellIs" dxfId="1068" priority="10" operator="between">
      <formula>8</formula>
      <formula>16</formula>
    </cfRule>
    <cfRule type="cellIs" dxfId="1067" priority="11" operator="between">
      <formula>4</formula>
      <formula>7.99</formula>
    </cfRule>
    <cfRule type="cellIs" dxfId="1066" priority="12" operator="between">
      <formula>1</formula>
      <formula>3.99</formula>
    </cfRule>
  </conditionalFormatting>
  <conditionalFormatting sqref="N16">
    <cfRule type="cellIs" dxfId="1065" priority="7" operator="between">
      <formula>8</formula>
      <formula>16</formula>
    </cfRule>
    <cfRule type="cellIs" dxfId="1064" priority="8" operator="between">
      <formula>4</formula>
      <formula>7.99</formula>
    </cfRule>
    <cfRule type="cellIs" dxfId="1063" priority="9" operator="between">
      <formula>1</formula>
      <formula>3.99</formula>
    </cfRule>
  </conditionalFormatting>
  <conditionalFormatting sqref="V10:V15">
    <cfRule type="cellIs" dxfId="1062" priority="4" operator="between">
      <formula>8</formula>
      <formula>16</formula>
    </cfRule>
    <cfRule type="cellIs" dxfId="1061" priority="5" operator="between">
      <formula>4</formula>
      <formula>7.99</formula>
    </cfRule>
    <cfRule type="cellIs" dxfId="1060" priority="6" operator="between">
      <formula>1</formula>
      <formula>3.99</formula>
    </cfRule>
  </conditionalFormatting>
  <conditionalFormatting sqref="V16">
    <cfRule type="cellIs" dxfId="1059" priority="1" operator="between">
      <formula>8</formula>
      <formula>16</formula>
    </cfRule>
    <cfRule type="cellIs" dxfId="1058" priority="2" operator="between">
      <formula>4</formula>
      <formula>7.99</formula>
    </cfRule>
    <cfRule type="cellIs" dxfId="1057" priority="3" operator="between">
      <formula>1</formula>
      <formula>3.99</formula>
    </cfRule>
  </conditionalFormatting>
  <dataValidations count="4">
    <dataValidation type="list" allowBlank="1" showInputMessage="1" showErrorMessage="1" sqref="J10:K15 R10:S15" xr:uid="{00000000-0002-0000-1B00-000000000000}">
      <formula1>negative</formula1>
    </dataValidation>
    <dataValidation type="list" allowBlank="1" showInputMessage="1" showErrorMessage="1" sqref="C10:D15" xr:uid="{00000000-0002-0000-1B00-000001000000}">
      <formula1>positive</formula1>
    </dataValidation>
    <dataValidation type="list" allowBlank="1" showInputMessage="1" showErrorMessage="1" sqref="H10:H15" xr:uid="{00000000-0002-0000-1B00-000002000000}">
      <formula1>$L$3:$L$4</formula1>
    </dataValidation>
    <dataValidation type="list" allowBlank="1" showInputMessage="1" showErrorMessage="1" sqref="I10:I15" xr:uid="{00000000-0002-0000-1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39997558519241921"/>
    <pageSetUpPr fitToPage="1"/>
  </sheetPr>
  <dimension ref="A1:V39"/>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(CV)'!A8</f>
        <v>CV.R3</v>
      </c>
      <c r="D5" s="184"/>
      <c r="E5" s="185" t="str">
        <f>'3. Convenios (CV)'!B8</f>
        <v xml:space="preserve">Conflictos de interés </v>
      </c>
      <c r="F5" s="186"/>
      <c r="G5" s="77"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28">
        <f>'3. Convenios (CV)'!D8</f>
        <v>0</v>
      </c>
      <c r="I5" s="40">
        <f>'3. Convenios (CV)'!E8</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168" x14ac:dyDescent="0.2">
      <c r="A10" s="31" t="s">
        <v>603</v>
      </c>
      <c r="B10" s="39" t="s">
        <v>604</v>
      </c>
      <c r="C10" s="83"/>
      <c r="D10" s="83"/>
      <c r="E10" s="89">
        <f>C10*D10</f>
        <v>0</v>
      </c>
      <c r="F10" s="31" t="s">
        <v>605</v>
      </c>
      <c r="G10" s="65" t="s">
        <v>606</v>
      </c>
      <c r="H10" s="84"/>
      <c r="I10" s="84"/>
      <c r="J10" s="83"/>
      <c r="K10" s="83"/>
      <c r="L10" s="31" t="str">
        <f t="shared" ref="L10:M12"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customHeight="1" x14ac:dyDescent="0.2">
      <c r="A11" s="31" t="s">
        <v>607</v>
      </c>
      <c r="B11" s="39" t="s">
        <v>608</v>
      </c>
      <c r="C11" s="83"/>
      <c r="D11" s="83"/>
      <c r="E11" s="89">
        <f t="shared" ref="E11:E12" si="1">C11*D11</f>
        <v>0</v>
      </c>
      <c r="F11" s="31" t="s">
        <v>609</v>
      </c>
      <c r="G11" s="65" t="s">
        <v>610</v>
      </c>
      <c r="H11" s="84"/>
      <c r="I11" s="84"/>
      <c r="J11" s="83"/>
      <c r="K11" s="83"/>
      <c r="L11" s="31" t="str">
        <f t="shared" si="0"/>
        <v/>
      </c>
      <c r="M11" s="31" t="str">
        <f t="shared" si="0"/>
        <v/>
      </c>
      <c r="N11" s="89" t="e">
        <f t="shared" ref="N11:N12" si="2">L11*M11</f>
        <v>#VALUE!</v>
      </c>
      <c r="O11" s="86"/>
      <c r="P11" s="86"/>
      <c r="Q11" s="86"/>
      <c r="R11" s="83"/>
      <c r="S11" s="83"/>
      <c r="T11" s="31" t="str">
        <f t="shared" ref="T11:T12" si="3">IF(ISNUMBER($L11),IF($L11+R11&gt;1,$L11+R11,1),"")</f>
        <v/>
      </c>
      <c r="U11" s="31" t="str">
        <f t="shared" ref="U11:U12" si="4">IF(ISNUMBER($M11),IF($M11+S11&gt;1,$M11+S11,1),"")</f>
        <v/>
      </c>
      <c r="V11" s="89" t="e">
        <f t="shared" ref="V11:V12" si="5">T11*U11</f>
        <v>#VALUE!</v>
      </c>
    </row>
    <row r="12" spans="1:22" ht="72" customHeight="1" x14ac:dyDescent="0.2">
      <c r="A12" s="84" t="s">
        <v>611</v>
      </c>
      <c r="B12" s="85" t="s">
        <v>175</v>
      </c>
      <c r="C12" s="84"/>
      <c r="D12" s="84"/>
      <c r="E12" s="89">
        <f t="shared" si="1"/>
        <v>0</v>
      </c>
      <c r="F12" s="84" t="s">
        <v>612</v>
      </c>
      <c r="G12" s="85" t="s">
        <v>177</v>
      </c>
      <c r="H12" s="84"/>
      <c r="I12" s="84"/>
      <c r="J12" s="84"/>
      <c r="K12" s="84"/>
      <c r="L12" s="31" t="str">
        <f t="shared" si="0"/>
        <v/>
      </c>
      <c r="M12" s="31" t="str">
        <f t="shared" si="0"/>
        <v/>
      </c>
      <c r="N12" s="89" t="e">
        <f t="shared" si="2"/>
        <v>#VALUE!</v>
      </c>
      <c r="O12" s="85" t="s">
        <v>177</v>
      </c>
      <c r="P12" s="87"/>
      <c r="Q12" s="87"/>
      <c r="R12" s="84"/>
      <c r="S12" s="84"/>
      <c r="T12" s="31" t="str">
        <f t="shared" si="3"/>
        <v/>
      </c>
      <c r="U12" s="31" t="str">
        <f t="shared" si="4"/>
        <v/>
      </c>
      <c r="V12" s="89" t="e">
        <f t="shared" si="5"/>
        <v>#VALUE!</v>
      </c>
    </row>
    <row r="13" spans="1:22" ht="48" customHeight="1" x14ac:dyDescent="0.2">
      <c r="D13" s="92" t="s">
        <v>178</v>
      </c>
      <c r="E13" s="88" t="e">
        <f>ROUND(SUM(E10:E12)/COUNT(C10:C12),2)</f>
        <v>#DIV/0!</v>
      </c>
      <c r="M13" s="92" t="s">
        <v>179</v>
      </c>
      <c r="N13" s="88" t="e">
        <f>ROUND(SUMIF(N10:N12,"&gt;0",N10:N12)/COUNT(N10:N12),2)</f>
        <v>#DIV/0!</v>
      </c>
      <c r="U13" s="92" t="s">
        <v>180</v>
      </c>
      <c r="V13" s="88" t="e">
        <f>ROUND(SUMIF(V10:V12,"&gt;0",V10:V12)/COUNT(V10:V12),2)</f>
        <v>#DIV/0!</v>
      </c>
    </row>
    <row r="36" spans="4:5" x14ac:dyDescent="0.2">
      <c r="D36" s="17">
        <v>1</v>
      </c>
      <c r="E36" s="17">
        <v>-1</v>
      </c>
    </row>
    <row r="37" spans="4:5" x14ac:dyDescent="0.2">
      <c r="D37" s="17">
        <v>2</v>
      </c>
      <c r="E37" s="17">
        <v>-2</v>
      </c>
    </row>
    <row r="38" spans="4:5" x14ac:dyDescent="0.2">
      <c r="D38" s="17">
        <v>3</v>
      </c>
      <c r="E38" s="17">
        <v>-3</v>
      </c>
    </row>
    <row r="39" spans="4:5" x14ac:dyDescent="0.2">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056" priority="24" operator="between">
      <formula>8</formula>
      <formula>16</formula>
    </cfRule>
    <cfRule type="cellIs" dxfId="1055" priority="25" operator="between">
      <formula>4</formula>
      <formula>7.99</formula>
    </cfRule>
    <cfRule type="cellIs" dxfId="1054" priority="26" operator="between">
      <formula>1</formula>
      <formula>3.99</formula>
    </cfRule>
  </conditionalFormatting>
  <conditionalFormatting sqref="F10:F11">
    <cfRule type="cellIs" dxfId="1053" priority="21" operator="between">
      <formula>11</formula>
      <formula>25</formula>
    </cfRule>
    <cfRule type="cellIs" dxfId="1052" priority="22" operator="between">
      <formula>6</formula>
      <formula>10</formula>
    </cfRule>
    <cfRule type="cellIs" dxfId="1051" priority="23" operator="between">
      <formula>0</formula>
      <formula>5</formula>
    </cfRule>
  </conditionalFormatting>
  <conditionalFormatting sqref="H10:H12">
    <cfRule type="containsText" dxfId="1050" priority="19" operator="containsText" text="Sí">
      <formula>NOT(ISERROR(SEARCH("Sí",H10)))</formula>
    </cfRule>
    <cfRule type="containsText" dxfId="1049" priority="20" operator="containsText" text="No">
      <formula>NOT(ISERROR(SEARCH("No",H10)))</formula>
    </cfRule>
  </conditionalFormatting>
  <conditionalFormatting sqref="I10:I12">
    <cfRule type="containsText" dxfId="1048" priority="16" operator="containsText" text="Bajo">
      <formula>NOT(ISERROR(SEARCH("Bajo",I10)))</formula>
    </cfRule>
    <cfRule type="containsText" dxfId="1047" priority="17" operator="containsText" text="Medio">
      <formula>NOT(ISERROR(SEARCH("Medio",I10)))</formula>
    </cfRule>
    <cfRule type="containsText" dxfId="1046" priority="18" operator="containsText" text="Alto">
      <formula>NOT(ISERROR(SEARCH("Alto",I10)))</formula>
    </cfRule>
  </conditionalFormatting>
  <conditionalFormatting sqref="E13">
    <cfRule type="cellIs" dxfId="1045" priority="13" operator="between">
      <formula>8</formula>
      <formula>16</formula>
    </cfRule>
    <cfRule type="cellIs" dxfId="1044" priority="14" operator="between">
      <formula>4</formula>
      <formula>7.99</formula>
    </cfRule>
    <cfRule type="cellIs" dxfId="1043" priority="15" operator="between">
      <formula>1</formula>
      <formula>3.99</formula>
    </cfRule>
  </conditionalFormatting>
  <conditionalFormatting sqref="N13">
    <cfRule type="cellIs" dxfId="1042" priority="7" operator="between">
      <formula>8</formula>
      <formula>16</formula>
    </cfRule>
    <cfRule type="cellIs" dxfId="1041" priority="8" operator="between">
      <formula>4</formula>
      <formula>7.99</formula>
    </cfRule>
    <cfRule type="cellIs" dxfId="1040" priority="9" operator="between">
      <formula>1</formula>
      <formula>3.99</formula>
    </cfRule>
  </conditionalFormatting>
  <conditionalFormatting sqref="V13">
    <cfRule type="cellIs" dxfId="1039" priority="1" operator="between">
      <formula>8</formula>
      <formula>16</formula>
    </cfRule>
    <cfRule type="cellIs" dxfId="1038" priority="2" operator="between">
      <formula>4</formula>
      <formula>7.99</formula>
    </cfRule>
    <cfRule type="cellIs" dxfId="1037" priority="3" operator="between">
      <formula>1</formula>
      <formula>3.99</formula>
    </cfRule>
  </conditionalFormatting>
  <dataValidations count="4">
    <dataValidation type="list" allowBlank="1" showInputMessage="1" showErrorMessage="1" sqref="R10:S12 J10:K12" xr:uid="{00000000-0002-0000-1C00-000000000000}">
      <formula1>negative</formula1>
    </dataValidation>
    <dataValidation type="list" allowBlank="1" showInputMessage="1" showErrorMessage="1" sqref="C10:D12" xr:uid="{00000000-0002-0000-1C00-000001000000}">
      <formula1>positive</formula1>
    </dataValidation>
    <dataValidation type="list" allowBlank="1" showInputMessage="1" showErrorMessage="1" sqref="H10:H12" xr:uid="{00000000-0002-0000-1C00-000002000000}">
      <formula1>$L$3:$L$4</formula1>
    </dataValidation>
    <dataValidation type="list" allowBlank="1" showInputMessage="1" showErrorMessage="1" sqref="I10:I12" xr:uid="{00000000-0002-0000-1C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W42"/>
  <sheetViews>
    <sheetView topLeftCell="Q9" zoomScaleNormal="100" zoomScaleSheetLayoutView="100" workbookViewId="0">
      <selection activeCell="W11" sqref="W11"/>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50.140625" style="17" customWidth="1"/>
    <col min="24" max="24" width="41.42578125" style="17" customWidth="1"/>
    <col min="25"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67" t="str">
        <f>'1. Subvenciones (S)'!A7</f>
        <v>S.R1</v>
      </c>
      <c r="D5" s="168"/>
      <c r="E5" s="171" t="str">
        <f>'1. Subvenciones (S)'!B7</f>
        <v>Limitación de la concurrencia</v>
      </c>
      <c r="F5" s="172"/>
      <c r="G5" s="77" t="str">
        <f>'1. Subvenciones (S)'!C7</f>
        <v>No se garantiza que el procedimiento de concesión se desarrolle de forma transparente y pública, lo que puede dar lugar a favoritismos o a actos de corrupción.</v>
      </c>
      <c r="H5" s="28" t="str">
        <f>'1. Subvenciones (S)'!D7</f>
        <v>EE</v>
      </c>
      <c r="I5" s="40" t="str">
        <f>'1. Subvenciones (S)'!E7</f>
        <v>INTERNO</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3" ht="216" x14ac:dyDescent="0.2">
      <c r="A10" s="31" t="s">
        <v>150</v>
      </c>
      <c r="B10" s="100" t="s">
        <v>151</v>
      </c>
      <c r="C10" s="83">
        <v>4</v>
      </c>
      <c r="D10" s="83">
        <v>1</v>
      </c>
      <c r="E10" s="89">
        <f>C10*D10</f>
        <v>4</v>
      </c>
      <c r="F10" s="31" t="s">
        <v>152</v>
      </c>
      <c r="G10" s="100" t="s">
        <v>153</v>
      </c>
      <c r="H10" s="84" t="s">
        <v>116</v>
      </c>
      <c r="I10" s="84" t="s">
        <v>117</v>
      </c>
      <c r="J10" s="83">
        <v>-4</v>
      </c>
      <c r="K10" s="83">
        <v>-4</v>
      </c>
      <c r="L10" s="31">
        <f t="shared" ref="L10:M15"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25" t="s">
        <v>154</v>
      </c>
    </row>
    <row r="11" spans="1:23" ht="131.44999999999999" customHeight="1" x14ac:dyDescent="0.2">
      <c r="A11" s="31" t="s">
        <v>155</v>
      </c>
      <c r="B11" s="100" t="s">
        <v>156</v>
      </c>
      <c r="C11" s="83">
        <v>4</v>
      </c>
      <c r="D11" s="83">
        <v>1</v>
      </c>
      <c r="E11" s="89">
        <f t="shared" ref="E11:E15" si="1">C11*D11</f>
        <v>4</v>
      </c>
      <c r="F11" s="31" t="s">
        <v>157</v>
      </c>
      <c r="G11" s="33" t="s">
        <v>158</v>
      </c>
      <c r="H11" s="84" t="s">
        <v>116</v>
      </c>
      <c r="I11" s="84" t="s">
        <v>117</v>
      </c>
      <c r="J11" s="83">
        <v>-3</v>
      </c>
      <c r="K11" s="83">
        <v>-3</v>
      </c>
      <c r="L11" s="31">
        <f t="shared" si="0"/>
        <v>1</v>
      </c>
      <c r="M11" s="31">
        <f t="shared" si="0"/>
        <v>1</v>
      </c>
      <c r="N11" s="89">
        <f t="shared" ref="N11:N15" si="2">L11*M11</f>
        <v>1</v>
      </c>
      <c r="O11" s="86"/>
      <c r="P11" s="86"/>
      <c r="Q11" s="86"/>
      <c r="R11" s="83"/>
      <c r="S11" s="83"/>
      <c r="T11" s="31">
        <f t="shared" ref="T11:T15" si="3">IF(ISNUMBER($L11),IF($L11+R11&gt;1,$L11+R11,1),"")</f>
        <v>1</v>
      </c>
      <c r="U11" s="31">
        <f t="shared" ref="U11:U15" si="4">IF(ISNUMBER($M11),IF($M11+S11&gt;1,$M11+S11,1),"")</f>
        <v>1</v>
      </c>
      <c r="V11" s="89">
        <f t="shared" ref="V11:V15" si="5">T11*U11</f>
        <v>1</v>
      </c>
      <c r="W11" s="125" t="s">
        <v>806</v>
      </c>
    </row>
    <row r="12" spans="1:23" ht="96" x14ac:dyDescent="0.2">
      <c r="A12" s="31" t="s">
        <v>159</v>
      </c>
      <c r="B12" s="34" t="s">
        <v>160</v>
      </c>
      <c r="C12" s="83">
        <v>3</v>
      </c>
      <c r="D12" s="83">
        <v>1</v>
      </c>
      <c r="E12" s="89">
        <f t="shared" si="1"/>
        <v>3</v>
      </c>
      <c r="F12" s="31" t="s">
        <v>161</v>
      </c>
      <c r="G12" s="33" t="s">
        <v>162</v>
      </c>
      <c r="H12" s="84" t="s">
        <v>116</v>
      </c>
      <c r="I12" s="84" t="s">
        <v>117</v>
      </c>
      <c r="J12" s="83">
        <v>-3</v>
      </c>
      <c r="K12" s="83">
        <v>-3</v>
      </c>
      <c r="L12" s="31">
        <f t="shared" si="0"/>
        <v>1</v>
      </c>
      <c r="M12" s="31">
        <f t="shared" si="0"/>
        <v>1</v>
      </c>
      <c r="N12" s="89">
        <f t="shared" si="2"/>
        <v>1</v>
      </c>
      <c r="O12" s="86"/>
      <c r="P12" s="86"/>
      <c r="Q12" s="86"/>
      <c r="R12" s="83"/>
      <c r="S12" s="83"/>
      <c r="T12" s="31">
        <f t="shared" si="3"/>
        <v>1</v>
      </c>
      <c r="U12" s="31">
        <f t="shared" si="4"/>
        <v>1</v>
      </c>
      <c r="V12" s="89">
        <f t="shared" si="5"/>
        <v>1</v>
      </c>
      <c r="W12" s="125" t="s">
        <v>163</v>
      </c>
    </row>
    <row r="13" spans="1:23" ht="117.95" customHeight="1" x14ac:dyDescent="0.2">
      <c r="A13" s="31" t="s">
        <v>164</v>
      </c>
      <c r="B13" s="35" t="s">
        <v>165</v>
      </c>
      <c r="C13" s="83">
        <v>4</v>
      </c>
      <c r="D13" s="83">
        <v>1</v>
      </c>
      <c r="E13" s="89">
        <f t="shared" si="1"/>
        <v>4</v>
      </c>
      <c r="F13" s="31" t="s">
        <v>166</v>
      </c>
      <c r="G13" s="33" t="s">
        <v>167</v>
      </c>
      <c r="H13" s="84" t="s">
        <v>116</v>
      </c>
      <c r="I13" s="84" t="s">
        <v>117</v>
      </c>
      <c r="J13" s="83">
        <v>-3</v>
      </c>
      <c r="K13" s="83">
        <v>-3</v>
      </c>
      <c r="L13" s="31">
        <f t="shared" si="0"/>
        <v>1</v>
      </c>
      <c r="M13" s="31">
        <f t="shared" si="0"/>
        <v>1</v>
      </c>
      <c r="N13" s="89">
        <f t="shared" si="2"/>
        <v>1</v>
      </c>
      <c r="O13" s="86"/>
      <c r="P13" s="86"/>
      <c r="Q13" s="86"/>
      <c r="R13" s="83"/>
      <c r="S13" s="83"/>
      <c r="T13" s="31">
        <f t="shared" si="3"/>
        <v>1</v>
      </c>
      <c r="U13" s="31">
        <f t="shared" si="4"/>
        <v>1</v>
      </c>
      <c r="V13" s="89">
        <f t="shared" si="5"/>
        <v>1</v>
      </c>
      <c r="W13" s="125" t="s">
        <v>168</v>
      </c>
    </row>
    <row r="14" spans="1:23" ht="217.5" customHeight="1" x14ac:dyDescent="0.2">
      <c r="A14" s="31" t="s">
        <v>169</v>
      </c>
      <c r="B14" s="33" t="s">
        <v>170</v>
      </c>
      <c r="C14" s="83">
        <v>3</v>
      </c>
      <c r="D14" s="83">
        <v>2</v>
      </c>
      <c r="E14" s="89">
        <f t="shared" si="1"/>
        <v>6</v>
      </c>
      <c r="F14" s="31" t="s">
        <v>171</v>
      </c>
      <c r="G14" s="33" t="s">
        <v>172</v>
      </c>
      <c r="H14" s="84" t="s">
        <v>116</v>
      </c>
      <c r="I14" s="84" t="s">
        <v>117</v>
      </c>
      <c r="J14" s="83">
        <v>-2</v>
      </c>
      <c r="K14" s="83">
        <v>-2</v>
      </c>
      <c r="L14" s="31">
        <f t="shared" si="0"/>
        <v>1</v>
      </c>
      <c r="M14" s="31">
        <f t="shared" si="0"/>
        <v>1</v>
      </c>
      <c r="N14" s="89">
        <f t="shared" si="2"/>
        <v>1</v>
      </c>
      <c r="O14" s="86"/>
      <c r="P14" s="86"/>
      <c r="Q14" s="86"/>
      <c r="R14" s="83"/>
      <c r="S14" s="83"/>
      <c r="T14" s="31">
        <f t="shared" si="3"/>
        <v>1</v>
      </c>
      <c r="U14" s="31">
        <f t="shared" si="4"/>
        <v>1</v>
      </c>
      <c r="V14" s="89">
        <f t="shared" si="5"/>
        <v>1</v>
      </c>
      <c r="W14" s="125" t="s">
        <v>173</v>
      </c>
    </row>
    <row r="15" spans="1:23" ht="72" customHeight="1" x14ac:dyDescent="0.2">
      <c r="A15" s="84" t="s">
        <v>174</v>
      </c>
      <c r="B15" s="85" t="s">
        <v>175</v>
      </c>
      <c r="C15" s="84"/>
      <c r="D15" s="84"/>
      <c r="E15" s="89">
        <f t="shared" si="1"/>
        <v>0</v>
      </c>
      <c r="F15" s="84" t="s">
        <v>176</v>
      </c>
      <c r="G15" s="85" t="s">
        <v>177</v>
      </c>
      <c r="H15" s="84"/>
      <c r="I15" s="84"/>
      <c r="J15" s="84"/>
      <c r="K15" s="84"/>
      <c r="L15" s="31" t="str">
        <f t="shared" ref="L15" si="6">IF(ISNUMBER(C15),IF(C15+J15&gt;1,C15+J15,1),"")</f>
        <v/>
      </c>
      <c r="M15" s="31" t="str">
        <f t="shared" si="0"/>
        <v/>
      </c>
      <c r="N15" s="89" t="e">
        <f t="shared" si="2"/>
        <v>#VALUE!</v>
      </c>
      <c r="O15" s="85" t="s">
        <v>177</v>
      </c>
      <c r="P15" s="87"/>
      <c r="Q15" s="87"/>
      <c r="R15" s="84"/>
      <c r="S15" s="84"/>
      <c r="T15" s="31" t="str">
        <f t="shared" si="3"/>
        <v/>
      </c>
      <c r="U15" s="31" t="str">
        <f t="shared" si="4"/>
        <v/>
      </c>
      <c r="V15" s="89" t="e">
        <f t="shared" si="5"/>
        <v>#VALUE!</v>
      </c>
      <c r="W15" s="31" t="str">
        <f t="shared" ref="W15" si="7">IF(ISNUMBER($L15),IF($L15+U15&gt;1,$L15+U15,1),"")</f>
        <v/>
      </c>
    </row>
    <row r="16" spans="1:23" ht="48" customHeight="1" x14ac:dyDescent="0.2">
      <c r="D16" s="92" t="s">
        <v>178</v>
      </c>
      <c r="E16" s="88">
        <f>ROUND(SUM(E10:E15)/COUNT(C10:C15),2)</f>
        <v>4.2</v>
      </c>
      <c r="M16" s="92" t="s">
        <v>179</v>
      </c>
      <c r="N16" s="88">
        <f>ROUND(SUMIF(N10:N15,"&gt;0",N10:N15)/COUNT(N10:N15),2)</f>
        <v>1</v>
      </c>
      <c r="U16" s="92" t="s">
        <v>180</v>
      </c>
      <c r="V16" s="88">
        <f>ROUND(SUMIF(V10:V15,"&gt;0",V10:V15)/COUNT(V10:V15),2)</f>
        <v>1</v>
      </c>
    </row>
    <row r="39" spans="4:5" x14ac:dyDescent="0.2">
      <c r="D39" s="17">
        <v>1</v>
      </c>
      <c r="E39" s="17">
        <v>-1</v>
      </c>
    </row>
    <row r="40" spans="4:5" x14ac:dyDescent="0.2">
      <c r="D40" s="17">
        <v>2</v>
      </c>
      <c r="E40" s="17">
        <v>-2</v>
      </c>
    </row>
    <row r="41" spans="4:5" x14ac:dyDescent="0.2">
      <c r="D41" s="17">
        <v>3</v>
      </c>
      <c r="E41" s="17">
        <v>-3</v>
      </c>
    </row>
    <row r="42" spans="4:5" x14ac:dyDescent="0.2">
      <c r="D42" s="17">
        <v>4</v>
      </c>
      <c r="E42" s="17">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704" priority="76" operator="between">
      <formula>8</formula>
      <formula>16</formula>
    </cfRule>
    <cfRule type="cellIs" dxfId="1703" priority="77" operator="between">
      <formula>4</formula>
      <formula>7.99</formula>
    </cfRule>
    <cfRule type="cellIs" dxfId="1702" priority="78" operator="between">
      <formula>1</formula>
      <formula>3.99</formula>
    </cfRule>
  </conditionalFormatting>
  <conditionalFormatting sqref="F10:F14">
    <cfRule type="cellIs" dxfId="1701" priority="64" operator="between">
      <formula>11</formula>
      <formula>25</formula>
    </cfRule>
    <cfRule type="cellIs" dxfId="1700" priority="65" operator="between">
      <formula>6</formula>
      <formula>10</formula>
    </cfRule>
    <cfRule type="cellIs" dxfId="1699" priority="66" operator="between">
      <formula>0</formula>
      <formula>5</formula>
    </cfRule>
  </conditionalFormatting>
  <conditionalFormatting sqref="H10:H15">
    <cfRule type="containsText" dxfId="1698" priority="30" operator="containsText" text="Sí">
      <formula>NOT(ISERROR(SEARCH("Sí",H10)))</formula>
    </cfRule>
    <cfRule type="containsText" dxfId="1697" priority="31" operator="containsText" text="No">
      <formula>NOT(ISERROR(SEARCH("No",H10)))</formula>
    </cfRule>
  </conditionalFormatting>
  <conditionalFormatting sqref="I10:I15">
    <cfRule type="containsText" dxfId="1696" priority="19" operator="containsText" text="Bajo">
      <formula>NOT(ISERROR(SEARCH("Bajo",I10)))</formula>
    </cfRule>
    <cfRule type="containsText" dxfId="1695" priority="21" operator="containsText" text="Medio">
      <formula>NOT(ISERROR(SEARCH("Medio",I10)))</formula>
    </cfRule>
    <cfRule type="containsText" dxfId="1694" priority="22" operator="containsText" text="Alto">
      <formula>NOT(ISERROR(SEARCH("Alto",I10)))</formula>
    </cfRule>
  </conditionalFormatting>
  <conditionalFormatting sqref="E16">
    <cfRule type="cellIs" dxfId="1693" priority="16" operator="between">
      <formula>8</formula>
      <formula>16</formula>
    </cfRule>
    <cfRule type="cellIs" dxfId="1692" priority="17" operator="between">
      <formula>4</formula>
      <formula>7.99</formula>
    </cfRule>
    <cfRule type="cellIs" dxfId="1691" priority="18" operator="between">
      <formula>1</formula>
      <formula>3.99</formula>
    </cfRule>
  </conditionalFormatting>
  <conditionalFormatting sqref="N10:N15">
    <cfRule type="cellIs" dxfId="1690" priority="13" operator="between">
      <formula>8</formula>
      <formula>16</formula>
    </cfRule>
    <cfRule type="cellIs" dxfId="1689" priority="14" operator="between">
      <formula>4</formula>
      <formula>7.99</formula>
    </cfRule>
    <cfRule type="cellIs" dxfId="1688" priority="15" operator="between">
      <formula>1</formula>
      <formula>3.99</formula>
    </cfRule>
  </conditionalFormatting>
  <conditionalFormatting sqref="N16">
    <cfRule type="cellIs" dxfId="1687" priority="10" operator="between">
      <formula>8</formula>
      <formula>16</formula>
    </cfRule>
    <cfRule type="cellIs" dxfId="1686" priority="11" operator="between">
      <formula>4</formula>
      <formula>7.99</formula>
    </cfRule>
    <cfRule type="cellIs" dxfId="1685" priority="12" operator="between">
      <formula>1</formula>
      <formula>3.99</formula>
    </cfRule>
  </conditionalFormatting>
  <conditionalFormatting sqref="V10:V15">
    <cfRule type="cellIs" dxfId="1684" priority="7" operator="between">
      <formula>8</formula>
      <formula>16</formula>
    </cfRule>
    <cfRule type="cellIs" dxfId="1683" priority="8" operator="between">
      <formula>4</formula>
      <formula>7.99</formula>
    </cfRule>
    <cfRule type="cellIs" dxfId="1682" priority="9" operator="between">
      <formula>1</formula>
      <formula>3.99</formula>
    </cfRule>
  </conditionalFormatting>
  <conditionalFormatting sqref="V16">
    <cfRule type="cellIs" dxfId="1681" priority="4" operator="between">
      <formula>8</formula>
      <formula>16</formula>
    </cfRule>
    <cfRule type="cellIs" dxfId="1680" priority="5" operator="between">
      <formula>4</formula>
      <formula>7.99</formula>
    </cfRule>
    <cfRule type="cellIs" dxfId="1679" priority="6" operator="between">
      <formula>1</formula>
      <formula>3.99</formula>
    </cfRule>
  </conditionalFormatting>
  <dataValidations count="4">
    <dataValidation type="list" allowBlank="1" showInputMessage="1" showErrorMessage="1" sqref="I10:I15" xr:uid="{00000000-0002-0000-0200-000000000000}">
      <formula1>$M$3:$M$5</formula1>
    </dataValidation>
    <dataValidation type="list" allowBlank="1" showInputMessage="1" showErrorMessage="1" sqref="H10:H15" xr:uid="{00000000-0002-0000-0200-000001000000}">
      <formula1>$L$3:$L$4</formula1>
    </dataValidation>
    <dataValidation type="list" allowBlank="1" showInputMessage="1" showErrorMessage="1" sqref="C10:D15" xr:uid="{00000000-0002-0000-0200-000002000000}">
      <formula1>positive</formula1>
    </dataValidation>
    <dataValidation type="list" allowBlank="1" showInputMessage="1" showErrorMessage="1" sqref="J10:K15 R10:S15" xr:uid="{00000000-0002-0000-02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pageSetUpPr fitToPage="1"/>
  </sheetPr>
  <dimension ref="A1:V38"/>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(CV)'!A9</f>
        <v>CV.R4</v>
      </c>
      <c r="D5" s="184"/>
      <c r="E5" s="185" t="str">
        <f>'3. Convenios (CV)'!B9</f>
        <v>Limitación de la concurrencia en la selección de entidades colaboradoras de derecho privado</v>
      </c>
      <c r="F5" s="186"/>
      <c r="G5" s="77" t="str">
        <f>'3. Convenios (CV)'!C9</f>
        <v>En el caso de convenios con entidades colaboradoras para instrumentar una subvención, la selección de la entidad colaboradora de derecho privado no se ha realizado siguiendo los principios establecidos</v>
      </c>
      <c r="H5" s="28">
        <f>'3. Convenios (CV)'!D9</f>
        <v>0</v>
      </c>
      <c r="I5" s="40">
        <f>'3. Convenios (CV)'!E9</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108" x14ac:dyDescent="0.2">
      <c r="A10" s="31" t="s">
        <v>613</v>
      </c>
      <c r="B10" s="39" t="s">
        <v>614</v>
      </c>
      <c r="C10" s="83"/>
      <c r="D10" s="83"/>
      <c r="E10" s="89">
        <f>C10*D10</f>
        <v>0</v>
      </c>
      <c r="F10" s="31" t="s">
        <v>615</v>
      </c>
      <c r="G10" s="65" t="s">
        <v>616</v>
      </c>
      <c r="H10" s="84"/>
      <c r="I10" s="84"/>
      <c r="J10" s="83"/>
      <c r="K10" s="83"/>
      <c r="L10" s="31" t="str">
        <f t="shared" ref="L10:M11"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72" customHeight="1" x14ac:dyDescent="0.2">
      <c r="A11" s="84" t="s">
        <v>617</v>
      </c>
      <c r="B11" s="85" t="s">
        <v>175</v>
      </c>
      <c r="C11" s="84"/>
      <c r="D11" s="84"/>
      <c r="E11" s="89">
        <f t="shared" ref="E11" si="1">C11*D11</f>
        <v>0</v>
      </c>
      <c r="F11" s="84" t="s">
        <v>618</v>
      </c>
      <c r="G11" s="85" t="s">
        <v>177</v>
      </c>
      <c r="H11" s="84"/>
      <c r="I11" s="84"/>
      <c r="J11" s="84"/>
      <c r="K11" s="84"/>
      <c r="L11" s="31" t="str">
        <f t="shared" si="0"/>
        <v/>
      </c>
      <c r="M11" s="31" t="str">
        <f t="shared" si="0"/>
        <v/>
      </c>
      <c r="N11" s="89" t="e">
        <f t="shared" ref="N11" si="2">L11*M11</f>
        <v>#VALUE!</v>
      </c>
      <c r="O11" s="85" t="s">
        <v>177</v>
      </c>
      <c r="P11" s="87"/>
      <c r="Q11" s="87"/>
      <c r="R11" s="84"/>
      <c r="S11" s="84"/>
      <c r="T11" s="31" t="str">
        <f t="shared" ref="T11" si="3">IF(ISNUMBER($L11),IF($L11+R11&gt;1,$L11+R11,1),"")</f>
        <v/>
      </c>
      <c r="U11" s="31" t="str">
        <f t="shared" ref="U11" si="4">IF(ISNUMBER($M11),IF($M11+S11&gt;1,$M11+S11,1),"")</f>
        <v/>
      </c>
      <c r="V11" s="89" t="e">
        <f t="shared" ref="V11" si="5">T11*U11</f>
        <v>#VALUE!</v>
      </c>
    </row>
    <row r="12" spans="1:22" ht="48" customHeight="1" x14ac:dyDescent="0.2">
      <c r="D12" s="92" t="s">
        <v>178</v>
      </c>
      <c r="E12" s="88" t="e">
        <f>ROUND(SUM(E10:E11)/COUNT(C10:C11),2)</f>
        <v>#DIV/0!</v>
      </c>
      <c r="M12" s="92" t="s">
        <v>179</v>
      </c>
      <c r="N12" s="88" t="e">
        <f>ROUND(SUMIF(N10:N11,"&gt;0",N10:N11)/COUNT(N10:N11),2)</f>
        <v>#DIV/0!</v>
      </c>
      <c r="U12" s="92" t="s">
        <v>180</v>
      </c>
      <c r="V12" s="88" t="e">
        <f>ROUND(SUMIF(V10:V11,"&gt;0",V10:V11)/COUNT(V10:V11),2)</f>
        <v>#DIV/0!</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036" priority="24" operator="between">
      <formula>8</formula>
      <formula>16</formula>
    </cfRule>
    <cfRule type="cellIs" dxfId="1035" priority="25" operator="between">
      <formula>4</formula>
      <formula>7.99</formula>
    </cfRule>
    <cfRule type="cellIs" dxfId="1034" priority="26" operator="between">
      <formula>1</formula>
      <formula>3.99</formula>
    </cfRule>
  </conditionalFormatting>
  <conditionalFormatting sqref="F10">
    <cfRule type="cellIs" dxfId="1033" priority="21" operator="between">
      <formula>11</formula>
      <formula>25</formula>
    </cfRule>
    <cfRule type="cellIs" dxfId="1032" priority="22" operator="between">
      <formula>6</formula>
      <formula>10</formula>
    </cfRule>
    <cfRule type="cellIs" dxfId="1031" priority="23" operator="between">
      <formula>0</formula>
      <formula>5</formula>
    </cfRule>
  </conditionalFormatting>
  <conditionalFormatting sqref="H10:H11">
    <cfRule type="containsText" dxfId="1030" priority="19" operator="containsText" text="Sí">
      <formula>NOT(ISERROR(SEARCH("Sí",H10)))</formula>
    </cfRule>
    <cfRule type="containsText" dxfId="1029" priority="20" operator="containsText" text="No">
      <formula>NOT(ISERROR(SEARCH("No",H10)))</formula>
    </cfRule>
  </conditionalFormatting>
  <conditionalFormatting sqref="I10:I11">
    <cfRule type="containsText" dxfId="1028" priority="16" operator="containsText" text="Bajo">
      <formula>NOT(ISERROR(SEARCH("Bajo",I10)))</formula>
    </cfRule>
    <cfRule type="containsText" dxfId="1027" priority="17" operator="containsText" text="Medio">
      <formula>NOT(ISERROR(SEARCH("Medio",I10)))</formula>
    </cfRule>
    <cfRule type="containsText" dxfId="1026" priority="18" operator="containsText" text="Alto">
      <formula>NOT(ISERROR(SEARCH("Alto",I10)))</formula>
    </cfRule>
  </conditionalFormatting>
  <conditionalFormatting sqref="E12">
    <cfRule type="cellIs" dxfId="1025" priority="13" operator="between">
      <formula>8</formula>
      <formula>16</formula>
    </cfRule>
    <cfRule type="cellIs" dxfId="1024" priority="14" operator="between">
      <formula>4</formula>
      <formula>7.99</formula>
    </cfRule>
    <cfRule type="cellIs" dxfId="1023" priority="15" operator="between">
      <formula>1</formula>
      <formula>3.99</formula>
    </cfRule>
  </conditionalFormatting>
  <conditionalFormatting sqref="N12">
    <cfRule type="cellIs" dxfId="1022" priority="7" operator="between">
      <formula>8</formula>
      <formula>16</formula>
    </cfRule>
    <cfRule type="cellIs" dxfId="1021" priority="8" operator="between">
      <formula>4</formula>
      <formula>7.99</formula>
    </cfRule>
    <cfRule type="cellIs" dxfId="1020" priority="9" operator="between">
      <formula>1</formula>
      <formula>3.99</formula>
    </cfRule>
  </conditionalFormatting>
  <conditionalFormatting sqref="V12">
    <cfRule type="cellIs" dxfId="1019" priority="1" operator="between">
      <formula>8</formula>
      <formula>16</formula>
    </cfRule>
    <cfRule type="cellIs" dxfId="1018" priority="2" operator="between">
      <formula>4</formula>
      <formula>7.99</formula>
    </cfRule>
    <cfRule type="cellIs" dxfId="1017" priority="3" operator="between">
      <formula>1</formula>
      <formula>3.99</formula>
    </cfRule>
  </conditionalFormatting>
  <dataValidations count="4">
    <dataValidation type="list" allowBlank="1" showInputMessage="1" showErrorMessage="1" sqref="R10:S11 J10:K11" xr:uid="{00000000-0002-0000-1D00-000000000000}">
      <formula1>negative</formula1>
    </dataValidation>
    <dataValidation type="list" allowBlank="1" showInputMessage="1" showErrorMessage="1" sqref="C10:D11" xr:uid="{00000000-0002-0000-1D00-000001000000}">
      <formula1>positive</formula1>
    </dataValidation>
    <dataValidation type="list" allowBlank="1" showInputMessage="1" showErrorMessage="1" sqref="H10:H11" xr:uid="{00000000-0002-0000-1D00-000002000000}">
      <formula1>$L$3:$L$4</formula1>
    </dataValidation>
    <dataValidation type="list" allowBlank="1" showInputMessage="1" showErrorMessage="1" sqref="I10:I11" xr:uid="{00000000-0002-0000-1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pageSetUpPr fitToPage="1"/>
  </sheetPr>
  <dimension ref="A1:V38"/>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(CV)'!A10</f>
        <v>CV.R5</v>
      </c>
      <c r="D5" s="184"/>
      <c r="E5" s="185" t="str">
        <f>'3. Convenios (CV)'!B10</f>
        <v>Limitación de la concurrencia en el caso de ejecución del convenio por terceros</v>
      </c>
      <c r="F5" s="186"/>
      <c r="G5" s="77" t="str">
        <f>'3. Convenios (CV)'!C10</f>
        <v>En el caso de convenios con entidades colaboradoras para instrumentar una subvención, la entidad colaboradora no garantiza la elección de proveedores a través de un proceso de concurrencia competitiva</v>
      </c>
      <c r="H5" s="28">
        <f>'3. Convenios (CV)'!D10</f>
        <v>0</v>
      </c>
      <c r="I5" s="40">
        <f>'3. Convenios (CV)'!E10</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108" x14ac:dyDescent="0.2">
      <c r="A10" s="31" t="s">
        <v>619</v>
      </c>
      <c r="B10" s="39" t="s">
        <v>620</v>
      </c>
      <c r="C10" s="83"/>
      <c r="D10" s="83"/>
      <c r="E10" s="89">
        <f>C10*D10</f>
        <v>0</v>
      </c>
      <c r="F10" s="31" t="s">
        <v>621</v>
      </c>
      <c r="G10" s="65" t="s">
        <v>622</v>
      </c>
      <c r="H10" s="84"/>
      <c r="I10" s="84"/>
      <c r="J10" s="83"/>
      <c r="K10" s="83"/>
      <c r="L10" s="31" t="str">
        <f t="shared" ref="L10:M11"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72" customHeight="1" x14ac:dyDescent="0.2">
      <c r="A11" s="84" t="s">
        <v>623</v>
      </c>
      <c r="B11" s="85" t="s">
        <v>175</v>
      </c>
      <c r="C11" s="84"/>
      <c r="D11" s="84"/>
      <c r="E11" s="89">
        <f t="shared" ref="E11" si="1">C11*D11</f>
        <v>0</v>
      </c>
      <c r="F11" s="84" t="s">
        <v>624</v>
      </c>
      <c r="G11" s="85" t="s">
        <v>177</v>
      </c>
      <c r="H11" s="84"/>
      <c r="I11" s="84"/>
      <c r="J11" s="84"/>
      <c r="K11" s="84"/>
      <c r="L11" s="31" t="str">
        <f t="shared" si="0"/>
        <v/>
      </c>
      <c r="M11" s="31" t="str">
        <f t="shared" si="0"/>
        <v/>
      </c>
      <c r="N11" s="89" t="e">
        <f t="shared" ref="N11" si="2">L11*M11</f>
        <v>#VALUE!</v>
      </c>
      <c r="O11" s="85" t="s">
        <v>177</v>
      </c>
      <c r="P11" s="87"/>
      <c r="Q11" s="87"/>
      <c r="R11" s="84"/>
      <c r="S11" s="84"/>
      <c r="T11" s="31" t="str">
        <f t="shared" ref="T11" si="3">IF(ISNUMBER($L11),IF($L11+R11&gt;1,$L11+R11,1),"")</f>
        <v/>
      </c>
      <c r="U11" s="31" t="str">
        <f t="shared" ref="U11" si="4">IF(ISNUMBER($M11),IF($M11+S11&gt;1,$M11+S11,1),"")</f>
        <v/>
      </c>
      <c r="V11" s="89" t="e">
        <f t="shared" ref="V11" si="5">T11*U11</f>
        <v>#VALUE!</v>
      </c>
    </row>
    <row r="12" spans="1:22" ht="48" customHeight="1" x14ac:dyDescent="0.2">
      <c r="D12" s="92" t="s">
        <v>178</v>
      </c>
      <c r="E12" s="88" t="e">
        <f>ROUND(SUM(E10:E11)/COUNT(C10:C11),2)</f>
        <v>#DIV/0!</v>
      </c>
      <c r="M12" s="92" t="s">
        <v>179</v>
      </c>
      <c r="N12" s="88" t="e">
        <f>ROUND(SUMIF(N10:N11,"&gt;0",N10:N11)/COUNT(N10:N11),2)</f>
        <v>#DIV/0!</v>
      </c>
      <c r="U12" s="92" t="s">
        <v>180</v>
      </c>
      <c r="V12" s="88" t="e">
        <f>ROUND(SUMIF(V10:V11,"&gt;0",V10:V11)/COUNT(V10:V11),2)</f>
        <v>#DIV/0!</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016" priority="24" operator="between">
      <formula>8</formula>
      <formula>16</formula>
    </cfRule>
    <cfRule type="cellIs" dxfId="1015" priority="25" operator="between">
      <formula>4</formula>
      <formula>7.99</formula>
    </cfRule>
    <cfRule type="cellIs" dxfId="1014" priority="26" operator="between">
      <formula>1</formula>
      <formula>3.99</formula>
    </cfRule>
  </conditionalFormatting>
  <conditionalFormatting sqref="F10">
    <cfRule type="cellIs" dxfId="1013" priority="21" operator="between">
      <formula>11</formula>
      <formula>25</formula>
    </cfRule>
    <cfRule type="cellIs" dxfId="1012" priority="22" operator="between">
      <formula>6</formula>
      <formula>10</formula>
    </cfRule>
    <cfRule type="cellIs" dxfId="1011" priority="23" operator="between">
      <formula>0</formula>
      <formula>5</formula>
    </cfRule>
  </conditionalFormatting>
  <conditionalFormatting sqref="H10:H11">
    <cfRule type="containsText" dxfId="1010" priority="19" operator="containsText" text="Sí">
      <formula>NOT(ISERROR(SEARCH("Sí",H10)))</formula>
    </cfRule>
    <cfRule type="containsText" dxfId="1009" priority="20" operator="containsText" text="No">
      <formula>NOT(ISERROR(SEARCH("No",H10)))</formula>
    </cfRule>
  </conditionalFormatting>
  <conditionalFormatting sqref="I10:I11">
    <cfRule type="containsText" dxfId="1008" priority="16" operator="containsText" text="Bajo">
      <formula>NOT(ISERROR(SEARCH("Bajo",I10)))</formula>
    </cfRule>
    <cfRule type="containsText" dxfId="1007" priority="17" operator="containsText" text="Medio">
      <formula>NOT(ISERROR(SEARCH("Medio",I10)))</formula>
    </cfRule>
    <cfRule type="containsText" dxfId="1006" priority="18" operator="containsText" text="Alto">
      <formula>NOT(ISERROR(SEARCH("Alto",I10)))</formula>
    </cfRule>
  </conditionalFormatting>
  <conditionalFormatting sqref="E12">
    <cfRule type="cellIs" dxfId="1005" priority="13" operator="between">
      <formula>8</formula>
      <formula>16</formula>
    </cfRule>
    <cfRule type="cellIs" dxfId="1004" priority="14" operator="between">
      <formula>4</formula>
      <formula>7.99</formula>
    </cfRule>
    <cfRule type="cellIs" dxfId="1003" priority="15" operator="between">
      <formula>1</formula>
      <formula>3.99</formula>
    </cfRule>
  </conditionalFormatting>
  <conditionalFormatting sqref="N12">
    <cfRule type="cellIs" dxfId="1002" priority="7" operator="between">
      <formula>8</formula>
      <formula>16</formula>
    </cfRule>
    <cfRule type="cellIs" dxfId="1001" priority="8" operator="between">
      <formula>4</formula>
      <formula>7.99</formula>
    </cfRule>
    <cfRule type="cellIs" dxfId="1000" priority="9" operator="between">
      <formula>1</formula>
      <formula>3.99</formula>
    </cfRule>
  </conditionalFormatting>
  <conditionalFormatting sqref="V12">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R10:S11 J10:K11" xr:uid="{00000000-0002-0000-1E00-000000000000}">
      <formula1>negative</formula1>
    </dataValidation>
    <dataValidation type="list" allowBlank="1" showInputMessage="1" showErrorMessage="1" sqref="C10:D11" xr:uid="{00000000-0002-0000-1E00-000001000000}">
      <formula1>positive</formula1>
    </dataValidation>
    <dataValidation type="list" allowBlank="1" showInputMessage="1" showErrorMessage="1" sqref="H10:H11" xr:uid="{00000000-0002-0000-1E00-000002000000}">
      <formula1>$L$3:$L$4</formula1>
    </dataValidation>
    <dataValidation type="list" allowBlank="1" showInputMessage="1" showErrorMessage="1" sqref="I10:I11" xr:uid="{00000000-0002-0000-1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pageSetUpPr fitToPage="1"/>
  </sheetPr>
  <dimension ref="A1:V39"/>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(CV)'!A11</f>
        <v>CV.R6</v>
      </c>
      <c r="D5" s="184"/>
      <c r="E5" s="185" t="str">
        <f>'3. Convenios (CV)'!B11</f>
        <v>Incumplimiento de las obligaciones de información, comunicación y publicidad</v>
      </c>
      <c r="F5" s="186"/>
      <c r="G5" s="77" t="str">
        <f>'3. Convenios (CV)'!C11</f>
        <v>No se cumple lo estipulado en la normativa nacional o europea respecto a las obligaciones de información y publicidad.</v>
      </c>
      <c r="H5" s="28">
        <f>'3. Convenios (CV)'!D11</f>
        <v>0</v>
      </c>
      <c r="I5" s="40">
        <f>'3. Convenios (CV)'!E11</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252" x14ac:dyDescent="0.2">
      <c r="A10" s="31" t="s">
        <v>625</v>
      </c>
      <c r="B10" s="66" t="s">
        <v>522</v>
      </c>
      <c r="C10" s="83"/>
      <c r="D10" s="83"/>
      <c r="E10" s="89">
        <f>C10*D10</f>
        <v>0</v>
      </c>
      <c r="F10" s="31" t="s">
        <v>626</v>
      </c>
      <c r="G10" s="65" t="s">
        <v>627</v>
      </c>
      <c r="H10" s="84"/>
      <c r="I10" s="84"/>
      <c r="J10" s="83"/>
      <c r="K10" s="83"/>
      <c r="L10" s="31" t="str">
        <f t="shared" ref="L10:M12"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customHeight="1" x14ac:dyDescent="0.2">
      <c r="A11" s="31" t="s">
        <v>628</v>
      </c>
      <c r="B11" s="38" t="s">
        <v>629</v>
      </c>
      <c r="C11" s="83"/>
      <c r="D11" s="83"/>
      <c r="E11" s="89">
        <f t="shared" ref="E11:E12" si="1">C11*D11</f>
        <v>0</v>
      </c>
      <c r="F11" s="31" t="s">
        <v>630</v>
      </c>
      <c r="G11" s="33" t="s">
        <v>631</v>
      </c>
      <c r="H11" s="84"/>
      <c r="I11" s="84"/>
      <c r="J11" s="83"/>
      <c r="K11" s="83"/>
      <c r="L11" s="31" t="str">
        <f t="shared" si="0"/>
        <v/>
      </c>
      <c r="M11" s="31" t="str">
        <f t="shared" si="0"/>
        <v/>
      </c>
      <c r="N11" s="89" t="e">
        <f t="shared" ref="N11:N12" si="2">L11*M11</f>
        <v>#VALUE!</v>
      </c>
      <c r="O11" s="86"/>
      <c r="P11" s="86"/>
      <c r="Q11" s="86"/>
      <c r="R11" s="83"/>
      <c r="S11" s="83"/>
      <c r="T11" s="31" t="str">
        <f t="shared" ref="T11:T12" si="3">IF(ISNUMBER($L11),IF($L11+R11&gt;1,$L11+R11,1),"")</f>
        <v/>
      </c>
      <c r="U11" s="31" t="str">
        <f t="shared" ref="U11:U12" si="4">IF(ISNUMBER($M11),IF($M11+S11&gt;1,$M11+S11,1),"")</f>
        <v/>
      </c>
      <c r="V11" s="89" t="e">
        <f t="shared" ref="V11:V12" si="5">T11*U11</f>
        <v>#VALUE!</v>
      </c>
    </row>
    <row r="12" spans="1:22" ht="72" customHeight="1" x14ac:dyDescent="0.2">
      <c r="A12" s="84" t="s">
        <v>632</v>
      </c>
      <c r="B12" s="85" t="s">
        <v>175</v>
      </c>
      <c r="C12" s="84"/>
      <c r="D12" s="84"/>
      <c r="E12" s="89">
        <f t="shared" si="1"/>
        <v>0</v>
      </c>
      <c r="F12" s="84" t="s">
        <v>633</v>
      </c>
      <c r="G12" s="85" t="s">
        <v>177</v>
      </c>
      <c r="H12" s="84"/>
      <c r="I12" s="84"/>
      <c r="J12" s="84"/>
      <c r="K12" s="84"/>
      <c r="L12" s="31" t="str">
        <f t="shared" si="0"/>
        <v/>
      </c>
      <c r="M12" s="31" t="str">
        <f t="shared" si="0"/>
        <v/>
      </c>
      <c r="N12" s="89" t="e">
        <f t="shared" si="2"/>
        <v>#VALUE!</v>
      </c>
      <c r="O12" s="85" t="s">
        <v>177</v>
      </c>
      <c r="P12" s="87"/>
      <c r="Q12" s="87"/>
      <c r="R12" s="84"/>
      <c r="S12" s="84"/>
      <c r="T12" s="31" t="str">
        <f t="shared" si="3"/>
        <v/>
      </c>
      <c r="U12" s="31" t="str">
        <f t="shared" si="4"/>
        <v/>
      </c>
      <c r="V12" s="89" t="e">
        <f t="shared" si="5"/>
        <v>#VALUE!</v>
      </c>
    </row>
    <row r="13" spans="1:22" ht="48" customHeight="1" x14ac:dyDescent="0.2">
      <c r="D13" s="92" t="s">
        <v>178</v>
      </c>
      <c r="E13" s="88" t="e">
        <f>ROUND(SUM(E10:E12)/COUNT(C10:C12),2)</f>
        <v>#DIV/0!</v>
      </c>
      <c r="M13" s="92" t="s">
        <v>179</v>
      </c>
      <c r="N13" s="88" t="e">
        <f>ROUND(SUMIF(N10:N12,"&gt;0",N10:N12)/COUNT(N10:N12),2)</f>
        <v>#DIV/0!</v>
      </c>
      <c r="U13" s="92" t="s">
        <v>180</v>
      </c>
      <c r="V13" s="88" t="e">
        <f>ROUND(SUMIF(V10:V12,"&gt;0",V10:V12)/COUNT(V10:V12),2)</f>
        <v>#DIV/0!</v>
      </c>
    </row>
    <row r="36" spans="4:5" x14ac:dyDescent="0.2">
      <c r="D36" s="17">
        <v>1</v>
      </c>
      <c r="E36" s="17">
        <v>-1</v>
      </c>
    </row>
    <row r="37" spans="4:5" x14ac:dyDescent="0.2">
      <c r="D37" s="17">
        <v>2</v>
      </c>
      <c r="E37" s="17">
        <v>-2</v>
      </c>
    </row>
    <row r="38" spans="4:5" x14ac:dyDescent="0.2">
      <c r="D38" s="17">
        <v>3</v>
      </c>
      <c r="E38" s="17">
        <v>-3</v>
      </c>
    </row>
    <row r="39" spans="4:5" x14ac:dyDescent="0.2">
      <c r="D39" s="17">
        <v>4</v>
      </c>
      <c r="E39"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F11">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2">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2">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3">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3">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3">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2 J10:K12" xr:uid="{00000000-0002-0000-1F00-000000000000}">
      <formula1>negative</formula1>
    </dataValidation>
    <dataValidation type="list" allowBlank="1" showInputMessage="1" showErrorMessage="1" sqref="C10:D12" xr:uid="{00000000-0002-0000-1F00-000001000000}">
      <formula1>positive</formula1>
    </dataValidation>
    <dataValidation type="list" allowBlank="1" showInputMessage="1" showErrorMessage="1" sqref="H10:H12" xr:uid="{00000000-0002-0000-1F00-000002000000}">
      <formula1>$L$3:$L$4</formula1>
    </dataValidation>
    <dataValidation type="list" allowBlank="1" showInputMessage="1" showErrorMessage="1" sqref="I10:I12" xr:uid="{00000000-0002-0000-1F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pageSetUpPr fitToPage="1"/>
  </sheetPr>
  <dimension ref="A1:V40"/>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(CV)'!A12</f>
        <v>CV.R7</v>
      </c>
      <c r="D5" s="184"/>
      <c r="E5" s="185" t="str">
        <f>'3. Convenios (CV)'!B12</f>
        <v>Pérdida de pista de auditoría</v>
      </c>
      <c r="F5" s="186"/>
      <c r="G5" s="77" t="str">
        <f>'3. Convenios (CV)'!C12</f>
        <v>No existe una pista de auditoría adecuada que permita hacer un seguimiento completo de las actuaciones financiadas.</v>
      </c>
      <c r="H5" s="28">
        <f>'3. Convenios (CV)'!D12</f>
        <v>0</v>
      </c>
      <c r="I5" s="40">
        <f>'3. Convenios (CV)'!E12</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108" x14ac:dyDescent="0.2">
      <c r="A10" s="31" t="s">
        <v>634</v>
      </c>
      <c r="B10" s="61" t="s">
        <v>635</v>
      </c>
      <c r="C10" s="83"/>
      <c r="D10" s="83"/>
      <c r="E10" s="89">
        <f>C10*D10</f>
        <v>0</v>
      </c>
      <c r="F10" s="31" t="s">
        <v>636</v>
      </c>
      <c r="G10" s="65" t="s">
        <v>637</v>
      </c>
      <c r="H10" s="84"/>
      <c r="I10" s="84"/>
      <c r="J10" s="83"/>
      <c r="K10" s="83"/>
      <c r="L10" s="31" t="str">
        <f t="shared" ref="L10:M13"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x14ac:dyDescent="0.2">
      <c r="A11" s="31" t="s">
        <v>638</v>
      </c>
      <c r="B11" s="38" t="s">
        <v>639</v>
      </c>
      <c r="C11" s="83"/>
      <c r="D11" s="83"/>
      <c r="E11" s="89">
        <f>C11*D11</f>
        <v>0</v>
      </c>
      <c r="F11" s="31" t="s">
        <v>640</v>
      </c>
      <c r="G11" s="100" t="s">
        <v>536</v>
      </c>
      <c r="H11" s="84"/>
      <c r="I11" s="84"/>
      <c r="J11" s="83"/>
      <c r="K11" s="83"/>
      <c r="L11" s="31" t="str">
        <f t="shared" si="0"/>
        <v/>
      </c>
      <c r="M11" s="31" t="str">
        <f t="shared" si="0"/>
        <v/>
      </c>
      <c r="N11" s="89" t="e">
        <f>L11*M11</f>
        <v>#VALUE!</v>
      </c>
      <c r="O11" s="86"/>
      <c r="P11" s="86"/>
      <c r="Q11" s="86"/>
      <c r="R11" s="83"/>
      <c r="S11" s="83"/>
      <c r="T11" s="31" t="str">
        <f>IF(ISNUMBER($L11),IF($L11+R11&gt;1,$L11+R11,1),"")</f>
        <v/>
      </c>
      <c r="U11" s="31" t="str">
        <f>IF(ISNUMBER($M11),IF($M11+S11&gt;1,$M11+S11,1),"")</f>
        <v/>
      </c>
      <c r="V11" s="89" t="e">
        <f>T11*U11</f>
        <v>#VALUE!</v>
      </c>
    </row>
    <row r="12" spans="1:22" ht="96" x14ac:dyDescent="0.2">
      <c r="A12" s="31" t="s">
        <v>641</v>
      </c>
      <c r="B12" s="38" t="s">
        <v>642</v>
      </c>
      <c r="C12" s="83"/>
      <c r="D12" s="83"/>
      <c r="E12" s="89">
        <f>C12*D12</f>
        <v>0</v>
      </c>
      <c r="F12" s="31" t="s">
        <v>643</v>
      </c>
      <c r="G12" s="100" t="s">
        <v>644</v>
      </c>
      <c r="H12" s="84"/>
      <c r="I12" s="84"/>
      <c r="J12" s="83"/>
      <c r="K12" s="83"/>
      <c r="L12" s="31" t="str">
        <f t="shared" si="0"/>
        <v/>
      </c>
      <c r="M12" s="31" t="str">
        <f t="shared" si="0"/>
        <v/>
      </c>
      <c r="N12" s="89" t="e">
        <f>L12*M12</f>
        <v>#VALUE!</v>
      </c>
      <c r="O12" s="86"/>
      <c r="P12" s="86"/>
      <c r="Q12" s="86"/>
      <c r="R12" s="83"/>
      <c r="S12" s="83"/>
      <c r="T12" s="31" t="str">
        <f>IF(ISNUMBER($L12),IF($L12+R12&gt;1,$L12+R12,1),"")</f>
        <v/>
      </c>
      <c r="U12" s="31" t="str">
        <f>IF(ISNUMBER($M12),IF($M12+S12&gt;1,$M12+S12,1),"")</f>
        <v/>
      </c>
      <c r="V12" s="89" t="e">
        <f>T12*U12</f>
        <v>#VALUE!</v>
      </c>
    </row>
    <row r="13" spans="1:22" ht="72" customHeight="1" x14ac:dyDescent="0.2">
      <c r="A13" s="84" t="s">
        <v>645</v>
      </c>
      <c r="B13" s="85" t="s">
        <v>175</v>
      </c>
      <c r="C13" s="84"/>
      <c r="D13" s="84"/>
      <c r="E13" s="89">
        <f t="shared" ref="E13" si="1">C13*D13</f>
        <v>0</v>
      </c>
      <c r="F13" s="84" t="s">
        <v>646</v>
      </c>
      <c r="G13" s="85" t="s">
        <v>177</v>
      </c>
      <c r="H13" s="84"/>
      <c r="I13" s="84"/>
      <c r="J13" s="84"/>
      <c r="K13" s="84"/>
      <c r="L13" s="31" t="str">
        <f t="shared" si="0"/>
        <v/>
      </c>
      <c r="M13" s="31" t="str">
        <f t="shared" si="0"/>
        <v/>
      </c>
      <c r="N13" s="89" t="e">
        <f t="shared" ref="N13" si="2">L13*M13</f>
        <v>#VALUE!</v>
      </c>
      <c r="O13" s="85" t="s">
        <v>177</v>
      </c>
      <c r="P13" s="87"/>
      <c r="Q13" s="87"/>
      <c r="R13" s="84"/>
      <c r="S13" s="84"/>
      <c r="T13" s="31" t="str">
        <f t="shared" ref="T13" si="3">IF(ISNUMBER($L13),IF($L13+R13&gt;1,$L13+R13,1),"")</f>
        <v/>
      </c>
      <c r="U13" s="31" t="str">
        <f t="shared" ref="U13" si="4">IF(ISNUMBER($M13),IF($M13+S13&gt;1,$M13+S13,1),"")</f>
        <v/>
      </c>
      <c r="V13" s="89" t="e">
        <f t="shared" ref="V13" si="5">T13*U13</f>
        <v>#VALUE!</v>
      </c>
    </row>
    <row r="14" spans="1:22" ht="48" customHeight="1" x14ac:dyDescent="0.2">
      <c r="D14" s="92" t="s">
        <v>178</v>
      </c>
      <c r="E14" s="88" t="e">
        <f>ROUND(SUM(E10:E13)/COUNT(C10:C13),2)</f>
        <v>#DIV/0!</v>
      </c>
      <c r="M14" s="92" t="s">
        <v>179</v>
      </c>
      <c r="N14" s="88" t="e">
        <f>ROUND(SUMIF(N10:N13,"&gt;0",N10:N13)/COUNT(N10:N13),2)</f>
        <v>#DIV/0!</v>
      </c>
      <c r="U14" s="92" t="s">
        <v>180</v>
      </c>
      <c r="V14" s="88" t="e">
        <f>ROUND(SUMIF(V10:V13,"&gt;0",V10:V13)/COUNT(V10:V13),2)</f>
        <v>#DIV/0!</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F12">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3">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3">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4">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4">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4">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3 J10:K13" xr:uid="{00000000-0002-0000-2000-000000000000}">
      <formula1>negative</formula1>
    </dataValidation>
    <dataValidation type="list" allowBlank="1" showInputMessage="1" showErrorMessage="1" sqref="C10:D13" xr:uid="{00000000-0002-0000-2000-000001000000}">
      <formula1>positive</formula1>
    </dataValidation>
    <dataValidation type="list" allowBlank="1" showInputMessage="1" showErrorMessage="1" sqref="H10:H13" xr:uid="{00000000-0002-0000-2000-000002000000}">
      <formula1>$L$3:$L$4</formula1>
    </dataValidation>
    <dataValidation type="list" allowBlank="1" showInputMessage="1" showErrorMessage="1" sqref="I10:I13" xr:uid="{00000000-0002-0000-2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pageSetUpPr fitToPage="1"/>
  </sheetPr>
  <dimension ref="A1:V38"/>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3" t="str">
        <f>'3. Convenios (CV)'!A13</f>
        <v>CV.RX</v>
      </c>
      <c r="D5" s="184"/>
      <c r="E5" s="185" t="str">
        <f>'3. Convenios (CV)'!B13</f>
        <v>Incluir la denominación de riesgos adicionales...</v>
      </c>
      <c r="F5" s="186"/>
      <c r="G5" s="77" t="str">
        <f>'3. Convenios (CV)'!C13</f>
        <v>Incluir la descripción de riesgos adicionales...</v>
      </c>
      <c r="H5" s="28">
        <f>'3. Convenios (CV)'!D13</f>
        <v>0</v>
      </c>
      <c r="I5" s="40">
        <f>'3. Convenios (CV)'!E12</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x14ac:dyDescent="0.2">
      <c r="A10" s="31" t="s">
        <v>647</v>
      </c>
      <c r="B10" s="33"/>
      <c r="C10" s="83"/>
      <c r="D10" s="83"/>
      <c r="E10" s="89">
        <f>C10*D10</f>
        <v>0</v>
      </c>
      <c r="F10" s="31" t="s">
        <v>648</v>
      </c>
      <c r="G10" s="33"/>
      <c r="H10" s="84"/>
      <c r="I10" s="84"/>
      <c r="J10" s="83"/>
      <c r="K10" s="83"/>
      <c r="L10" s="31" t="str">
        <f t="shared" ref="L10:M11"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72" customHeight="1" x14ac:dyDescent="0.2">
      <c r="A11" s="84" t="s">
        <v>649</v>
      </c>
      <c r="B11" s="85" t="s">
        <v>175</v>
      </c>
      <c r="C11" s="84"/>
      <c r="D11" s="84"/>
      <c r="E11" s="89">
        <f t="shared" ref="E11" si="1">C11*D11</f>
        <v>0</v>
      </c>
      <c r="F11" s="84" t="s">
        <v>650</v>
      </c>
      <c r="G11" s="85" t="s">
        <v>177</v>
      </c>
      <c r="H11" s="84"/>
      <c r="I11" s="84"/>
      <c r="J11" s="84"/>
      <c r="K11" s="84"/>
      <c r="L11" s="31" t="str">
        <f t="shared" si="0"/>
        <v/>
      </c>
      <c r="M11" s="31" t="str">
        <f t="shared" si="0"/>
        <v/>
      </c>
      <c r="N11" s="89" t="e">
        <f t="shared" ref="N11" si="2">L11*M11</f>
        <v>#VALUE!</v>
      </c>
      <c r="O11" s="85" t="s">
        <v>177</v>
      </c>
      <c r="P11" s="87"/>
      <c r="Q11" s="87"/>
      <c r="R11" s="84"/>
      <c r="S11" s="84"/>
      <c r="T11" s="31" t="str">
        <f t="shared" ref="T11" si="3">IF(ISNUMBER($L11),IF($L11+R11&gt;1,$L11+R11,1),"")</f>
        <v/>
      </c>
      <c r="U11" s="31" t="str">
        <f t="shared" ref="U11" si="4">IF(ISNUMBER($M11),IF($M11+S11&gt;1,$M11+S11,1),"")</f>
        <v/>
      </c>
      <c r="V11" s="89" t="e">
        <f t="shared" ref="V11" si="5">T11*U11</f>
        <v>#VALUE!</v>
      </c>
    </row>
    <row r="12" spans="1:22" ht="48" customHeight="1" x14ac:dyDescent="0.2">
      <c r="D12" s="92" t="s">
        <v>178</v>
      </c>
      <c r="E12" s="88" t="e">
        <f>ROUND(SUM(E10:E11)/COUNT(C10:C11),2)</f>
        <v>#DIV/0!</v>
      </c>
      <c r="M12" s="92" t="s">
        <v>179</v>
      </c>
      <c r="N12" s="88" t="e">
        <f>ROUND(SUMIF(N10:N11,"&gt;0",N10:N11)/COUNT(N10:N11),2)</f>
        <v>#DIV/0!</v>
      </c>
      <c r="U12" s="92" t="s">
        <v>180</v>
      </c>
      <c r="V12" s="88" t="e">
        <f>ROUND(SUMIF(V10:V11,"&gt;0",V10:V11)/COUNT(V10:V11),2)</f>
        <v>#DIV/0!</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1">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1">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2">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2">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2">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1 J10:K11" xr:uid="{00000000-0002-0000-2100-000000000000}">
      <formula1>negative</formula1>
    </dataValidation>
    <dataValidation type="list" allowBlank="1" showInputMessage="1" showErrorMessage="1" sqref="C10:D11" xr:uid="{00000000-0002-0000-2100-000001000000}">
      <formula1>positive</formula1>
    </dataValidation>
    <dataValidation type="list" allowBlank="1" showInputMessage="1" showErrorMessage="1" sqref="H10:H11" xr:uid="{00000000-0002-0000-2100-000002000000}">
      <formula1>$L$3:$L$4</formula1>
    </dataValidation>
    <dataValidation type="list" allowBlank="1" showInputMessage="1" showErrorMessage="1" sqref="I10:I11" xr:uid="{00000000-0002-0000-21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pageSetUpPr fitToPage="1"/>
  </sheetPr>
  <dimension ref="A1:G602"/>
  <sheetViews>
    <sheetView zoomScaleNormal="100" zoomScalePageLayoutView="125" workbookViewId="0"/>
  </sheetViews>
  <sheetFormatPr baseColWidth="10" defaultColWidth="8.5703125" defaultRowHeight="12" x14ac:dyDescent="0.2"/>
  <cols>
    <col min="1" max="1" width="7" style="42" customWidth="1"/>
    <col min="2" max="2" width="50" style="15" customWidth="1"/>
    <col min="3" max="3" width="60.42578125" style="15" customWidth="1"/>
    <col min="4" max="4" width="31.5703125" style="44" bestFit="1" customWidth="1"/>
    <col min="5" max="5" width="17.5703125" style="44" bestFit="1" customWidth="1"/>
    <col min="6" max="6" width="12.5703125" style="16" customWidth="1"/>
    <col min="7" max="7" width="14.140625" style="16" customWidth="1"/>
    <col min="8" max="16384" width="8.5703125" style="16"/>
  </cols>
  <sheetData>
    <row r="1" spans="1:7" x14ac:dyDescent="0.2">
      <c r="D1" s="15"/>
      <c r="E1" s="15"/>
    </row>
    <row r="2" spans="1:7" ht="15.75" x14ac:dyDescent="0.2">
      <c r="A2" s="105" t="s">
        <v>651</v>
      </c>
      <c r="D2" s="15"/>
      <c r="E2" s="15"/>
    </row>
    <row r="3" spans="1:7" x14ac:dyDescent="0.2">
      <c r="D3" s="15"/>
      <c r="E3" s="15"/>
    </row>
    <row r="4" spans="1:7" s="18" customFormat="1" ht="38.25" customHeight="1" x14ac:dyDescent="0.2">
      <c r="A4" s="152" t="s">
        <v>74</v>
      </c>
      <c r="B4" s="153"/>
      <c r="C4" s="153"/>
      <c r="D4" s="153"/>
      <c r="E4" s="154"/>
      <c r="F4" s="152" t="s">
        <v>75</v>
      </c>
      <c r="G4" s="154"/>
    </row>
    <row r="5" spans="1:7" s="20" customFormat="1" ht="48" x14ac:dyDescent="0.2">
      <c r="A5" s="97" t="s">
        <v>76</v>
      </c>
      <c r="B5" s="92" t="s">
        <v>77</v>
      </c>
      <c r="C5" s="92" t="s">
        <v>78</v>
      </c>
      <c r="D5" s="95" t="s">
        <v>79</v>
      </c>
      <c r="E5" s="101" t="s">
        <v>80</v>
      </c>
      <c r="F5" s="92" t="s">
        <v>81</v>
      </c>
      <c r="G5" s="92" t="s">
        <v>82</v>
      </c>
    </row>
    <row r="6" spans="1:7" ht="36" x14ac:dyDescent="0.2">
      <c r="A6" s="53" t="s">
        <v>652</v>
      </c>
      <c r="B6" s="48" t="s">
        <v>653</v>
      </c>
      <c r="C6" s="22" t="s">
        <v>654</v>
      </c>
      <c r="D6" s="94"/>
      <c r="E6" s="94"/>
      <c r="F6" s="88" t="e">
        <f>MP.R1!N16</f>
        <v>#DIV/0!</v>
      </c>
      <c r="G6" s="88" t="e">
        <f>MP.R1!V16</f>
        <v>#DIV/0!</v>
      </c>
    </row>
    <row r="7" spans="1:7" ht="26.25" customHeight="1" x14ac:dyDescent="0.2">
      <c r="A7" s="53" t="s">
        <v>655</v>
      </c>
      <c r="B7" s="48" t="s">
        <v>656</v>
      </c>
      <c r="C7" s="22" t="s">
        <v>657</v>
      </c>
      <c r="D7" s="94"/>
      <c r="E7" s="94"/>
      <c r="F7" s="88" t="e">
        <f>MP.R2!N13</f>
        <v>#DIV/0!</v>
      </c>
      <c r="G7" s="88" t="e">
        <f>MP.R2!V13</f>
        <v>#DIV/0!</v>
      </c>
    </row>
    <row r="8" spans="1:7" ht="48" x14ac:dyDescent="0.2">
      <c r="A8" s="53" t="s">
        <v>658</v>
      </c>
      <c r="B8" s="48" t="s">
        <v>659</v>
      </c>
      <c r="C8" s="22" t="s">
        <v>660</v>
      </c>
      <c r="D8" s="94"/>
      <c r="E8" s="94"/>
      <c r="F8" s="88" t="e">
        <f>MP.R3!N14</f>
        <v>#DIV/0!</v>
      </c>
      <c r="G8" s="88" t="e">
        <f>MP.R3!V14</f>
        <v>#DIV/0!</v>
      </c>
    </row>
    <row r="9" spans="1:7" ht="33" customHeight="1" x14ac:dyDescent="0.2">
      <c r="A9" s="53" t="s">
        <v>661</v>
      </c>
      <c r="B9" s="48" t="s">
        <v>662</v>
      </c>
      <c r="C9" s="23" t="s">
        <v>663</v>
      </c>
      <c r="D9" s="94"/>
      <c r="E9" s="94"/>
      <c r="F9" s="88" t="e">
        <f>MP.R4!N16</f>
        <v>#DIV/0!</v>
      </c>
      <c r="G9" s="88" t="e">
        <f>MP.R4!V16</f>
        <v>#DIV/0!</v>
      </c>
    </row>
    <row r="10" spans="1:7" ht="33" customHeight="1" x14ac:dyDescent="0.2">
      <c r="A10" s="53" t="s">
        <v>664</v>
      </c>
      <c r="B10" s="48" t="s">
        <v>665</v>
      </c>
      <c r="C10" s="23" t="s">
        <v>666</v>
      </c>
      <c r="D10" s="94"/>
      <c r="E10" s="94"/>
      <c r="F10" s="88" t="e">
        <f>MP.R5!N16</f>
        <v>#DIV/0!</v>
      </c>
      <c r="G10" s="88" t="e">
        <f>MP.R5!V16</f>
        <v>#DIV/0!</v>
      </c>
    </row>
    <row r="11" spans="1:7" ht="36" x14ac:dyDescent="0.2">
      <c r="A11" s="53" t="s">
        <v>667</v>
      </c>
      <c r="B11" s="48" t="s">
        <v>668</v>
      </c>
      <c r="C11" s="23" t="s">
        <v>669</v>
      </c>
      <c r="D11" s="94"/>
      <c r="E11" s="94"/>
      <c r="F11" s="88" t="e">
        <f>MP.R6!N15</f>
        <v>#DIV/0!</v>
      </c>
      <c r="G11" s="88" t="e">
        <f>MP.R6!V15</f>
        <v>#DIV/0!</v>
      </c>
    </row>
    <row r="12" spans="1:7" ht="24" x14ac:dyDescent="0.2">
      <c r="A12" s="53" t="s">
        <v>670</v>
      </c>
      <c r="B12" s="48" t="s">
        <v>312</v>
      </c>
      <c r="C12" s="103" t="s">
        <v>111</v>
      </c>
      <c r="D12" s="94"/>
      <c r="E12" s="94"/>
      <c r="F12" s="88" t="e">
        <f>MP.R7!N14</f>
        <v>#DIV/0!</v>
      </c>
      <c r="G12" s="88" t="e">
        <f>MP.R7!V14</f>
        <v>#DIV/0!</v>
      </c>
    </row>
    <row r="13" spans="1:7" ht="33" customHeight="1" x14ac:dyDescent="0.2">
      <c r="A13" s="53" t="s">
        <v>671</v>
      </c>
      <c r="B13" s="48" t="s">
        <v>314</v>
      </c>
      <c r="C13" s="102" t="s">
        <v>564</v>
      </c>
      <c r="D13" s="94"/>
      <c r="E13" s="94"/>
      <c r="F13" s="88" t="e">
        <f>MP.R8!N14</f>
        <v>#DIV/0!</v>
      </c>
      <c r="G13" s="88" t="e">
        <f>MP.R8!V14</f>
        <v>#DIV/0!</v>
      </c>
    </row>
    <row r="14" spans="1:7" ht="24" customHeight="1" x14ac:dyDescent="0.2">
      <c r="A14" s="69" t="s">
        <v>672</v>
      </c>
      <c r="B14" s="94" t="s">
        <v>316</v>
      </c>
      <c r="C14" s="94" t="s">
        <v>317</v>
      </c>
      <c r="D14" s="94"/>
      <c r="E14" s="94"/>
      <c r="F14" s="88" t="e">
        <f>MP.RX!N12</f>
        <v>#DIV/0!</v>
      </c>
      <c r="G14" s="88" t="e">
        <f>MP.RX!V12</f>
        <v>#DIV/0!</v>
      </c>
    </row>
    <row r="15" spans="1:7" ht="36" x14ac:dyDescent="0.2">
      <c r="D15" s="15"/>
      <c r="E15" s="111" t="s">
        <v>673</v>
      </c>
      <c r="F15" s="88" t="e">
        <f>ROUND(SUM(F6:F14)/COUNT(F6:F14),2)</f>
        <v>#DIV/0!</v>
      </c>
      <c r="G15" s="88" t="e">
        <f>ROUND(SUM(G6:G14)/COUNT(G6:G14),2)</f>
        <v>#DIV/0!</v>
      </c>
    </row>
    <row r="16" spans="1:7" x14ac:dyDescent="0.2">
      <c r="D16" s="15"/>
      <c r="E16" s="15"/>
    </row>
    <row r="17" spans="4:5" x14ac:dyDescent="0.2">
      <c r="D17" s="15"/>
      <c r="E17" s="15"/>
    </row>
    <row r="18" spans="4:5" x14ac:dyDescent="0.2">
      <c r="D18" s="15"/>
      <c r="E18" s="15"/>
    </row>
    <row r="19" spans="4:5" x14ac:dyDescent="0.2">
      <c r="D19" s="15"/>
      <c r="E19" s="15"/>
    </row>
    <row r="20" spans="4:5" x14ac:dyDescent="0.2">
      <c r="D20" s="15"/>
      <c r="E20" s="15"/>
    </row>
    <row r="21" spans="4:5" x14ac:dyDescent="0.2">
      <c r="D21" s="15"/>
      <c r="E21" s="15"/>
    </row>
    <row r="22" spans="4:5" x14ac:dyDescent="0.2">
      <c r="D22" s="15"/>
      <c r="E22" s="15"/>
    </row>
    <row r="23" spans="4:5" x14ac:dyDescent="0.2">
      <c r="D23" s="15"/>
      <c r="E23" s="15"/>
    </row>
    <row r="24" spans="4:5" x14ac:dyDescent="0.2">
      <c r="D24" s="15"/>
      <c r="E24" s="15"/>
    </row>
    <row r="25" spans="4:5" x14ac:dyDescent="0.2">
      <c r="D25" s="15"/>
      <c r="E25" s="15"/>
    </row>
    <row r="26" spans="4:5" x14ac:dyDescent="0.2">
      <c r="D26" s="15"/>
      <c r="E26" s="15"/>
    </row>
    <row r="27" spans="4:5" x14ac:dyDescent="0.2">
      <c r="D27" s="15"/>
      <c r="E27" s="15"/>
    </row>
    <row r="28" spans="4:5" x14ac:dyDescent="0.2">
      <c r="D28" s="15"/>
      <c r="E28" s="15"/>
    </row>
    <row r="29" spans="4:5" x14ac:dyDescent="0.2">
      <c r="D29" s="15"/>
      <c r="E29" s="15"/>
    </row>
    <row r="30" spans="4:5" x14ac:dyDescent="0.2">
      <c r="D30" s="15"/>
      <c r="E30" s="15"/>
    </row>
    <row r="31" spans="4:5" x14ac:dyDescent="0.2">
      <c r="D31" s="15"/>
      <c r="E31" s="15"/>
    </row>
    <row r="32" spans="4:5" x14ac:dyDescent="0.2">
      <c r="D32" s="15"/>
      <c r="E32" s="15"/>
    </row>
    <row r="33" spans="4:5" x14ac:dyDescent="0.2">
      <c r="D33" s="15"/>
      <c r="E33" s="15"/>
    </row>
    <row r="34" spans="4:5" x14ac:dyDescent="0.2">
      <c r="D34" s="15"/>
      <c r="E34" s="15"/>
    </row>
    <row r="35" spans="4:5" x14ac:dyDescent="0.2">
      <c r="D35" s="15"/>
      <c r="E35" s="15"/>
    </row>
    <row r="36" spans="4:5" x14ac:dyDescent="0.2">
      <c r="D36" s="15"/>
      <c r="E36" s="15"/>
    </row>
    <row r="37" spans="4:5" x14ac:dyDescent="0.2">
      <c r="D37" s="15"/>
      <c r="E37" s="15"/>
    </row>
    <row r="38" spans="4:5" hidden="1" x14ac:dyDescent="0.2">
      <c r="D38" s="15"/>
      <c r="E38" s="15"/>
    </row>
    <row r="39" spans="4:5" hidden="1" x14ac:dyDescent="0.2">
      <c r="D39" s="15"/>
      <c r="E39" s="15"/>
    </row>
    <row r="40" spans="4:5" x14ac:dyDescent="0.2">
      <c r="D40" s="15"/>
      <c r="E40" s="15"/>
    </row>
    <row r="41" spans="4:5" x14ac:dyDescent="0.2">
      <c r="D41" s="15"/>
      <c r="E41" s="15"/>
    </row>
    <row r="42" spans="4:5" x14ac:dyDescent="0.2">
      <c r="D42" s="15"/>
      <c r="E42" s="15"/>
    </row>
    <row r="43" spans="4:5" x14ac:dyDescent="0.2">
      <c r="D43" s="15"/>
      <c r="E43" s="15"/>
    </row>
    <row r="44" spans="4:5" x14ac:dyDescent="0.2">
      <c r="D44" s="15"/>
      <c r="E44" s="15"/>
    </row>
    <row r="45" spans="4:5" x14ac:dyDescent="0.2">
      <c r="D45" s="15"/>
      <c r="E45" s="15"/>
    </row>
    <row r="46" spans="4:5" x14ac:dyDescent="0.2">
      <c r="D46" s="15"/>
      <c r="E46" s="15"/>
    </row>
    <row r="47" spans="4:5" x14ac:dyDescent="0.2">
      <c r="D47" s="15"/>
      <c r="E47" s="15"/>
    </row>
    <row r="48" spans="4:5" x14ac:dyDescent="0.2">
      <c r="D48" s="15"/>
      <c r="E48" s="15"/>
    </row>
    <row r="49" spans="4:5" x14ac:dyDescent="0.2">
      <c r="D49" s="15"/>
      <c r="E49" s="15"/>
    </row>
    <row r="50" spans="4:5" x14ac:dyDescent="0.2">
      <c r="D50" s="15"/>
      <c r="E50" s="15"/>
    </row>
    <row r="51" spans="4:5" x14ac:dyDescent="0.2">
      <c r="D51" s="15"/>
      <c r="E51" s="15"/>
    </row>
    <row r="52" spans="4:5" x14ac:dyDescent="0.2">
      <c r="D52" s="15"/>
      <c r="E52" s="15"/>
    </row>
    <row r="53" spans="4:5" x14ac:dyDescent="0.2">
      <c r="D53" s="15"/>
      <c r="E53" s="15"/>
    </row>
    <row r="54" spans="4:5" ht="15.75" hidden="1" customHeight="1" x14ac:dyDescent="0.2">
      <c r="D54" s="15"/>
      <c r="E54" s="15"/>
    </row>
    <row r="55" spans="4:5" ht="15.75" hidden="1" customHeight="1" x14ac:dyDescent="0.2">
      <c r="D55" s="15"/>
      <c r="E55" s="15"/>
    </row>
    <row r="56" spans="4:5" ht="15.75" hidden="1" customHeight="1" x14ac:dyDescent="0.2">
      <c r="D56" s="15"/>
      <c r="E56" s="15"/>
    </row>
    <row r="57" spans="4:5" ht="15.75" hidden="1" customHeight="1" x14ac:dyDescent="0.2">
      <c r="D57" s="15"/>
      <c r="E57" s="15"/>
    </row>
    <row r="58" spans="4:5" ht="15.75" hidden="1" customHeight="1" x14ac:dyDescent="0.2">
      <c r="D58" s="15"/>
      <c r="E58" s="15"/>
    </row>
    <row r="59" spans="4:5" ht="15.75" hidden="1" customHeight="1" x14ac:dyDescent="0.2">
      <c r="D59" s="15"/>
      <c r="E59" s="15"/>
    </row>
    <row r="60" spans="4:5" ht="15.75" hidden="1" customHeight="1" x14ac:dyDescent="0.2">
      <c r="D60" s="15"/>
      <c r="E60" s="15"/>
    </row>
    <row r="61" spans="4:5" ht="15.75" hidden="1" customHeight="1" x14ac:dyDescent="0.2">
      <c r="D61" s="15"/>
      <c r="E61" s="15"/>
    </row>
    <row r="62" spans="4:5" ht="15.75" hidden="1" customHeight="1" x14ac:dyDescent="0.2">
      <c r="D62" s="15"/>
      <c r="E62" s="15"/>
    </row>
    <row r="63" spans="4:5" ht="15.75" hidden="1" customHeight="1" x14ac:dyDescent="0.2">
      <c r="D63" s="15"/>
      <c r="E63" s="15"/>
    </row>
    <row r="64" spans="4:5" ht="15.75" hidden="1" customHeight="1" x14ac:dyDescent="0.2">
      <c r="D64" s="15"/>
      <c r="E64" s="15"/>
    </row>
    <row r="65" spans="4:5" ht="15.75" hidden="1" customHeight="1" x14ac:dyDescent="0.2">
      <c r="D65" s="15"/>
      <c r="E65" s="15"/>
    </row>
    <row r="66" spans="4:5" ht="15.75" hidden="1" customHeight="1" x14ac:dyDescent="0.2">
      <c r="D66" s="15"/>
      <c r="E66" s="15"/>
    </row>
    <row r="67" spans="4:5" ht="15.75" hidden="1" customHeight="1" x14ac:dyDescent="0.2">
      <c r="D67" s="15"/>
      <c r="E67" s="15"/>
    </row>
    <row r="68" spans="4:5" ht="15.75" hidden="1" customHeight="1" x14ac:dyDescent="0.2">
      <c r="D68" s="15"/>
      <c r="E68" s="15"/>
    </row>
    <row r="69" spans="4:5" ht="15.75" hidden="1" customHeight="1" x14ac:dyDescent="0.2">
      <c r="D69" s="15"/>
      <c r="E69" s="15"/>
    </row>
    <row r="70" spans="4:5" ht="15.75" hidden="1" customHeight="1" x14ac:dyDescent="0.2">
      <c r="D70" s="15"/>
      <c r="E70" s="15"/>
    </row>
    <row r="71" spans="4:5" ht="15.75" hidden="1" customHeight="1" x14ac:dyDescent="0.2">
      <c r="D71" s="15"/>
      <c r="E71" s="15"/>
    </row>
    <row r="72" spans="4:5" ht="15.75" hidden="1" customHeight="1" x14ac:dyDescent="0.2">
      <c r="D72" s="15"/>
      <c r="E72" s="15"/>
    </row>
    <row r="73" spans="4:5" ht="15.75" hidden="1" customHeight="1" x14ac:dyDescent="0.2">
      <c r="D73" s="15"/>
      <c r="E73" s="15"/>
    </row>
    <row r="74" spans="4:5" ht="15.75" hidden="1" customHeight="1" x14ac:dyDescent="0.2">
      <c r="D74" s="15"/>
      <c r="E74" s="15"/>
    </row>
    <row r="75" spans="4:5" ht="15.75" hidden="1" customHeight="1" x14ac:dyDescent="0.2">
      <c r="D75" s="15"/>
      <c r="E75" s="15"/>
    </row>
    <row r="76" spans="4:5" x14ac:dyDescent="0.2">
      <c r="D76" s="15"/>
      <c r="E76" s="15"/>
    </row>
    <row r="77" spans="4:5" x14ac:dyDescent="0.2">
      <c r="D77" s="15"/>
      <c r="E77" s="15"/>
    </row>
    <row r="78" spans="4:5" x14ac:dyDescent="0.2">
      <c r="D78" s="15"/>
      <c r="E78" s="15"/>
    </row>
    <row r="79" spans="4:5" x14ac:dyDescent="0.2">
      <c r="D79" s="15"/>
      <c r="E79" s="15"/>
    </row>
    <row r="80" spans="4:5" x14ac:dyDescent="0.2">
      <c r="D80" s="15"/>
      <c r="E80" s="15"/>
    </row>
    <row r="81" spans="4:5" x14ac:dyDescent="0.2">
      <c r="D81" s="15"/>
      <c r="E81" s="15"/>
    </row>
    <row r="82" spans="4:5" x14ac:dyDescent="0.2">
      <c r="D82" s="15"/>
      <c r="E82" s="15"/>
    </row>
    <row r="83" spans="4:5" x14ac:dyDescent="0.2">
      <c r="D83" s="15"/>
      <c r="E83" s="15"/>
    </row>
    <row r="84" spans="4:5" x14ac:dyDescent="0.2">
      <c r="D84" s="15"/>
      <c r="E84" s="15"/>
    </row>
    <row r="85" spans="4:5" x14ac:dyDescent="0.2">
      <c r="D85" s="15"/>
      <c r="E85" s="15"/>
    </row>
    <row r="86" spans="4:5" x14ac:dyDescent="0.2">
      <c r="D86" s="15"/>
      <c r="E86" s="15"/>
    </row>
    <row r="87" spans="4:5" x14ac:dyDescent="0.2">
      <c r="D87" s="15"/>
      <c r="E87" s="15"/>
    </row>
    <row r="88" spans="4:5" x14ac:dyDescent="0.2">
      <c r="D88" s="15"/>
      <c r="E88" s="15"/>
    </row>
    <row r="89" spans="4:5" x14ac:dyDescent="0.2">
      <c r="D89" s="15"/>
      <c r="E89" s="15"/>
    </row>
    <row r="90" spans="4:5" x14ac:dyDescent="0.2">
      <c r="D90" s="15"/>
      <c r="E90" s="15"/>
    </row>
    <row r="91" spans="4:5" x14ac:dyDescent="0.2">
      <c r="D91" s="15"/>
      <c r="E91" s="15"/>
    </row>
    <row r="92" spans="4:5" x14ac:dyDescent="0.2">
      <c r="D92" s="15"/>
      <c r="E92" s="15"/>
    </row>
    <row r="93" spans="4:5" x14ac:dyDescent="0.2">
      <c r="D93" s="15"/>
      <c r="E93" s="15"/>
    </row>
    <row r="94" spans="4:5" x14ac:dyDescent="0.2">
      <c r="D94" s="15"/>
      <c r="E94" s="15"/>
    </row>
    <row r="95" spans="4:5" x14ac:dyDescent="0.2">
      <c r="D95" s="15"/>
      <c r="E95" s="15"/>
    </row>
    <row r="96" spans="4:5" x14ac:dyDescent="0.2">
      <c r="D96" s="15"/>
      <c r="E96" s="15"/>
    </row>
    <row r="97" spans="4:5" x14ac:dyDescent="0.2">
      <c r="D97" s="15"/>
      <c r="E97" s="15"/>
    </row>
    <row r="98" spans="4:5" x14ac:dyDescent="0.2">
      <c r="D98" s="15"/>
      <c r="E98" s="15"/>
    </row>
    <row r="99" spans="4:5" x14ac:dyDescent="0.2">
      <c r="D99" s="15"/>
      <c r="E99" s="15"/>
    </row>
    <row r="100" spans="4:5" x14ac:dyDescent="0.2">
      <c r="D100" s="15"/>
      <c r="E100" s="15"/>
    </row>
    <row r="101" spans="4:5" x14ac:dyDescent="0.2">
      <c r="D101" s="15"/>
      <c r="E101" s="15"/>
    </row>
    <row r="102" spans="4:5" x14ac:dyDescent="0.2">
      <c r="D102" s="15"/>
      <c r="E102" s="15"/>
    </row>
    <row r="103" spans="4:5" x14ac:dyDescent="0.2">
      <c r="D103" s="15"/>
      <c r="E103" s="15"/>
    </row>
    <row r="104" spans="4:5" x14ac:dyDescent="0.2">
      <c r="D104" s="15"/>
      <c r="E104" s="15"/>
    </row>
    <row r="105" spans="4:5" x14ac:dyDescent="0.2">
      <c r="D105" s="15"/>
      <c r="E105" s="15"/>
    </row>
    <row r="106" spans="4:5" x14ac:dyDescent="0.2">
      <c r="D106" s="15"/>
      <c r="E106" s="15"/>
    </row>
    <row r="107" spans="4:5" x14ac:dyDescent="0.2">
      <c r="D107" s="15"/>
      <c r="E107" s="15"/>
    </row>
    <row r="108" spans="4:5" x14ac:dyDescent="0.2">
      <c r="D108" s="15"/>
      <c r="E108" s="15"/>
    </row>
    <row r="109" spans="4:5" x14ac:dyDescent="0.2">
      <c r="D109" s="15"/>
      <c r="E109" s="15"/>
    </row>
    <row r="110" spans="4:5" x14ac:dyDescent="0.2">
      <c r="D110" s="15"/>
      <c r="E110" s="15"/>
    </row>
    <row r="111" spans="4:5" x14ac:dyDescent="0.2">
      <c r="D111" s="15"/>
      <c r="E111" s="15"/>
    </row>
    <row r="112" spans="4:5" x14ac:dyDescent="0.2">
      <c r="D112" s="15"/>
      <c r="E112" s="15"/>
    </row>
    <row r="113" spans="4:5" x14ac:dyDescent="0.2">
      <c r="D113" s="15"/>
      <c r="E113" s="15"/>
    </row>
    <row r="114" spans="4:5" x14ac:dyDescent="0.2">
      <c r="D114" s="15"/>
      <c r="E114" s="15"/>
    </row>
    <row r="115" spans="4:5" x14ac:dyDescent="0.2">
      <c r="D115" s="15"/>
      <c r="E115" s="15"/>
    </row>
    <row r="116" spans="4:5" x14ac:dyDescent="0.2">
      <c r="D116" s="15"/>
      <c r="E116" s="15"/>
    </row>
    <row r="117" spans="4:5" x14ac:dyDescent="0.2">
      <c r="D117" s="15"/>
      <c r="E117" s="15"/>
    </row>
    <row r="118" spans="4:5" x14ac:dyDescent="0.2">
      <c r="D118" s="15"/>
      <c r="E118" s="15"/>
    </row>
    <row r="119" spans="4:5" x14ac:dyDescent="0.2">
      <c r="D119" s="15"/>
      <c r="E119" s="15"/>
    </row>
    <row r="120" spans="4:5" x14ac:dyDescent="0.2">
      <c r="D120" s="15"/>
      <c r="E120" s="15"/>
    </row>
    <row r="121" spans="4:5" x14ac:dyDescent="0.2">
      <c r="D121" s="15"/>
      <c r="E121" s="15"/>
    </row>
    <row r="122" spans="4:5" x14ac:dyDescent="0.2">
      <c r="D122" s="15"/>
      <c r="E122" s="15"/>
    </row>
    <row r="123" spans="4:5" x14ac:dyDescent="0.2">
      <c r="D123" s="15"/>
      <c r="E123" s="15"/>
    </row>
    <row r="124" spans="4:5" x14ac:dyDescent="0.2">
      <c r="D124" s="15"/>
      <c r="E124" s="15"/>
    </row>
    <row r="125" spans="4:5" x14ac:dyDescent="0.2">
      <c r="D125" s="15"/>
      <c r="E125" s="15"/>
    </row>
    <row r="126" spans="4:5" x14ac:dyDescent="0.2">
      <c r="D126" s="15"/>
      <c r="E126" s="15"/>
    </row>
    <row r="127" spans="4:5" x14ac:dyDescent="0.2">
      <c r="D127" s="15"/>
      <c r="E127" s="15"/>
    </row>
    <row r="128" spans="4:5" x14ac:dyDescent="0.2">
      <c r="D128" s="15"/>
      <c r="E128" s="15"/>
    </row>
    <row r="129" spans="4:5" x14ac:dyDescent="0.2">
      <c r="D129" s="15"/>
      <c r="E129" s="15"/>
    </row>
    <row r="130" spans="4:5" x14ac:dyDescent="0.2">
      <c r="D130" s="15"/>
      <c r="E130" s="15"/>
    </row>
    <row r="131" spans="4:5" x14ac:dyDescent="0.2">
      <c r="D131" s="15"/>
      <c r="E131" s="15"/>
    </row>
    <row r="132" spans="4:5" x14ac:dyDescent="0.2">
      <c r="D132" s="15"/>
      <c r="E132" s="15"/>
    </row>
    <row r="133" spans="4:5" x14ac:dyDescent="0.2">
      <c r="D133" s="15"/>
      <c r="E133" s="15"/>
    </row>
    <row r="134" spans="4:5" x14ac:dyDescent="0.2">
      <c r="D134" s="15"/>
      <c r="E134" s="15"/>
    </row>
    <row r="135" spans="4:5" x14ac:dyDescent="0.2">
      <c r="D135" s="15"/>
      <c r="E135" s="15"/>
    </row>
    <row r="136" spans="4:5" x14ac:dyDescent="0.2">
      <c r="D136" s="15"/>
      <c r="E136" s="15"/>
    </row>
    <row r="137" spans="4:5" x14ac:dyDescent="0.2">
      <c r="D137" s="15"/>
      <c r="E137" s="15"/>
    </row>
    <row r="138" spans="4:5" x14ac:dyDescent="0.2">
      <c r="D138" s="15"/>
      <c r="E138" s="15"/>
    </row>
    <row r="139" spans="4:5" x14ac:dyDescent="0.2">
      <c r="D139" s="15"/>
      <c r="E139" s="15"/>
    </row>
    <row r="140" spans="4:5" x14ac:dyDescent="0.2">
      <c r="D140" s="15"/>
      <c r="E140" s="15"/>
    </row>
    <row r="141" spans="4:5" x14ac:dyDescent="0.2">
      <c r="D141" s="15"/>
      <c r="E141" s="15"/>
    </row>
    <row r="142" spans="4:5" x14ac:dyDescent="0.2">
      <c r="D142" s="15"/>
      <c r="E142" s="15"/>
    </row>
    <row r="143" spans="4:5" x14ac:dyDescent="0.2">
      <c r="D143" s="15"/>
      <c r="E143" s="15"/>
    </row>
    <row r="144" spans="4:5" x14ac:dyDescent="0.2">
      <c r="D144" s="15"/>
      <c r="E144" s="15"/>
    </row>
    <row r="145" spans="4:5" x14ac:dyDescent="0.2">
      <c r="D145" s="15"/>
      <c r="E145" s="15"/>
    </row>
    <row r="146" spans="4:5" x14ac:dyDescent="0.2">
      <c r="D146" s="15"/>
      <c r="E146" s="15"/>
    </row>
    <row r="147" spans="4:5" x14ac:dyDescent="0.2">
      <c r="D147" s="15"/>
      <c r="E147" s="15"/>
    </row>
    <row r="148" spans="4:5" x14ac:dyDescent="0.2">
      <c r="D148" s="15"/>
      <c r="E148" s="15"/>
    </row>
    <row r="149" spans="4:5" x14ac:dyDescent="0.2">
      <c r="D149" s="15"/>
      <c r="E149" s="15"/>
    </row>
    <row r="150" spans="4:5" x14ac:dyDescent="0.2">
      <c r="D150" s="15"/>
      <c r="E150" s="15"/>
    </row>
    <row r="151" spans="4:5" x14ac:dyDescent="0.2">
      <c r="D151" s="15"/>
      <c r="E151" s="15"/>
    </row>
    <row r="152" spans="4:5" x14ac:dyDescent="0.2">
      <c r="D152" s="15"/>
      <c r="E152" s="15"/>
    </row>
    <row r="153" spans="4:5" x14ac:dyDescent="0.2">
      <c r="D153" s="15"/>
      <c r="E153" s="15"/>
    </row>
    <row r="154" spans="4:5" x14ac:dyDescent="0.2">
      <c r="D154" s="15"/>
      <c r="E154" s="15"/>
    </row>
    <row r="155" spans="4:5" x14ac:dyDescent="0.2">
      <c r="D155" s="15"/>
      <c r="E155" s="15"/>
    </row>
    <row r="156" spans="4:5" x14ac:dyDescent="0.2">
      <c r="D156" s="15"/>
      <c r="E156" s="15"/>
    </row>
    <row r="157" spans="4:5" x14ac:dyDescent="0.2">
      <c r="D157" s="15"/>
      <c r="E157" s="15"/>
    </row>
    <row r="158" spans="4:5" x14ac:dyDescent="0.2">
      <c r="D158" s="15"/>
      <c r="E158" s="15"/>
    </row>
    <row r="159" spans="4:5" x14ac:dyDescent="0.2">
      <c r="D159" s="15"/>
      <c r="E159" s="15"/>
    </row>
    <row r="160" spans="4:5" x14ac:dyDescent="0.2">
      <c r="D160" s="15"/>
      <c r="E160" s="15"/>
    </row>
    <row r="161" spans="4:5" x14ac:dyDescent="0.2">
      <c r="D161" s="15"/>
      <c r="E161" s="15"/>
    </row>
    <row r="162" spans="4:5" x14ac:dyDescent="0.2">
      <c r="D162" s="15"/>
      <c r="E162" s="15"/>
    </row>
    <row r="163" spans="4:5" x14ac:dyDescent="0.2">
      <c r="D163" s="15"/>
      <c r="E163" s="15"/>
    </row>
    <row r="164" spans="4:5" x14ac:dyDescent="0.2">
      <c r="D164" s="15"/>
      <c r="E164" s="15"/>
    </row>
    <row r="165" spans="4:5" x14ac:dyDescent="0.2">
      <c r="D165" s="15"/>
      <c r="E165" s="15"/>
    </row>
    <row r="166" spans="4:5" x14ac:dyDescent="0.2">
      <c r="D166" s="15"/>
      <c r="E166" s="15"/>
    </row>
    <row r="167" spans="4:5" x14ac:dyDescent="0.2">
      <c r="D167" s="15"/>
      <c r="E167" s="15"/>
    </row>
    <row r="168" spans="4:5" x14ac:dyDescent="0.2">
      <c r="D168" s="15"/>
      <c r="E168" s="15"/>
    </row>
    <row r="169" spans="4:5" x14ac:dyDescent="0.2">
      <c r="D169" s="15"/>
      <c r="E169" s="15"/>
    </row>
    <row r="170" spans="4:5" x14ac:dyDescent="0.2">
      <c r="D170" s="15"/>
      <c r="E170" s="15"/>
    </row>
    <row r="171" spans="4:5" x14ac:dyDescent="0.2">
      <c r="D171" s="15"/>
      <c r="E171" s="15"/>
    </row>
    <row r="172" spans="4:5" x14ac:dyDescent="0.2">
      <c r="D172" s="15"/>
      <c r="E172" s="15"/>
    </row>
    <row r="173" spans="4:5" x14ac:dyDescent="0.2">
      <c r="D173" s="15"/>
      <c r="E173" s="15"/>
    </row>
    <row r="174" spans="4:5" x14ac:dyDescent="0.2">
      <c r="D174" s="15"/>
      <c r="E174" s="15"/>
    </row>
    <row r="175" spans="4:5" x14ac:dyDescent="0.2">
      <c r="D175" s="15"/>
      <c r="E175" s="15"/>
    </row>
    <row r="176" spans="4:5" x14ac:dyDescent="0.2">
      <c r="D176" s="15"/>
      <c r="E176" s="15"/>
    </row>
    <row r="177" spans="4:5" x14ac:dyDescent="0.2">
      <c r="D177" s="15"/>
      <c r="E177" s="15"/>
    </row>
    <row r="178" spans="4:5" x14ac:dyDescent="0.2">
      <c r="D178" s="15"/>
      <c r="E178" s="15"/>
    </row>
    <row r="179" spans="4:5" x14ac:dyDescent="0.2">
      <c r="D179" s="15"/>
      <c r="E179" s="15"/>
    </row>
    <row r="180" spans="4:5" x14ac:dyDescent="0.2">
      <c r="D180" s="15"/>
      <c r="E180" s="15"/>
    </row>
    <row r="181" spans="4:5" x14ac:dyDescent="0.2">
      <c r="D181" s="15"/>
      <c r="E181" s="15"/>
    </row>
    <row r="182" spans="4:5" x14ac:dyDescent="0.2">
      <c r="D182" s="15"/>
      <c r="E182" s="15"/>
    </row>
    <row r="183" spans="4:5" x14ac:dyDescent="0.2">
      <c r="D183" s="15"/>
      <c r="E183" s="15"/>
    </row>
    <row r="184" spans="4:5" x14ac:dyDescent="0.2">
      <c r="D184" s="15"/>
      <c r="E184" s="15"/>
    </row>
    <row r="185" spans="4:5" x14ac:dyDescent="0.2">
      <c r="D185" s="15"/>
      <c r="E185" s="15"/>
    </row>
    <row r="186" spans="4:5" x14ac:dyDescent="0.2">
      <c r="D186" s="15"/>
      <c r="E186" s="15"/>
    </row>
    <row r="187" spans="4:5" x14ac:dyDescent="0.2">
      <c r="D187" s="15"/>
      <c r="E187" s="15"/>
    </row>
    <row r="188" spans="4:5" x14ac:dyDescent="0.2">
      <c r="D188" s="15"/>
      <c r="E188" s="15"/>
    </row>
    <row r="189" spans="4:5" x14ac:dyDescent="0.2">
      <c r="D189" s="15"/>
      <c r="E189" s="15"/>
    </row>
    <row r="190" spans="4:5" x14ac:dyDescent="0.2">
      <c r="D190" s="15"/>
      <c r="E190" s="15"/>
    </row>
    <row r="191" spans="4:5" x14ac:dyDescent="0.2">
      <c r="D191" s="15"/>
      <c r="E191" s="15"/>
    </row>
    <row r="192" spans="4:5" x14ac:dyDescent="0.2">
      <c r="D192" s="15"/>
      <c r="E192" s="15"/>
    </row>
    <row r="193" spans="4:5" x14ac:dyDescent="0.2">
      <c r="D193" s="15"/>
      <c r="E193" s="15"/>
    </row>
    <row r="194" spans="4:5" x14ac:dyDescent="0.2">
      <c r="D194" s="15"/>
      <c r="E194" s="15"/>
    </row>
    <row r="195" spans="4:5" x14ac:dyDescent="0.2">
      <c r="D195" s="15"/>
      <c r="E195" s="15"/>
    </row>
    <row r="196" spans="4:5" x14ac:dyDescent="0.2">
      <c r="D196" s="15"/>
      <c r="E196" s="15"/>
    </row>
    <row r="197" spans="4:5" x14ac:dyDescent="0.2">
      <c r="D197" s="15"/>
      <c r="E197" s="15"/>
    </row>
    <row r="198" spans="4:5" x14ac:dyDescent="0.2">
      <c r="D198" s="15"/>
      <c r="E198" s="15"/>
    </row>
    <row r="199" spans="4:5" x14ac:dyDescent="0.2">
      <c r="D199" s="15"/>
      <c r="E199" s="15"/>
    </row>
    <row r="200" spans="4:5" x14ac:dyDescent="0.2">
      <c r="D200" s="15"/>
      <c r="E200" s="15"/>
    </row>
    <row r="201" spans="4:5" x14ac:dyDescent="0.2">
      <c r="D201" s="15"/>
      <c r="E201" s="15"/>
    </row>
    <row r="202" spans="4:5" x14ac:dyDescent="0.2">
      <c r="D202" s="15"/>
      <c r="E202" s="15"/>
    </row>
    <row r="203" spans="4:5" x14ac:dyDescent="0.2">
      <c r="D203" s="15"/>
      <c r="E203" s="15"/>
    </row>
    <row r="204" spans="4:5" x14ac:dyDescent="0.2">
      <c r="D204" s="15"/>
      <c r="E204" s="15"/>
    </row>
    <row r="205" spans="4:5" x14ac:dyDescent="0.2">
      <c r="D205" s="15"/>
      <c r="E205" s="15"/>
    </row>
    <row r="206" spans="4:5" x14ac:dyDescent="0.2">
      <c r="D206" s="15"/>
      <c r="E206" s="15"/>
    </row>
    <row r="207" spans="4:5" x14ac:dyDescent="0.2">
      <c r="D207" s="15"/>
      <c r="E207" s="15"/>
    </row>
    <row r="208" spans="4:5" x14ac:dyDescent="0.2">
      <c r="D208" s="15"/>
      <c r="E208" s="15"/>
    </row>
    <row r="209" spans="4:5" x14ac:dyDescent="0.2">
      <c r="D209" s="15"/>
      <c r="E209" s="15"/>
    </row>
    <row r="210" spans="4:5" x14ac:dyDescent="0.2">
      <c r="D210" s="15"/>
      <c r="E210" s="15"/>
    </row>
    <row r="211" spans="4:5" x14ac:dyDescent="0.2">
      <c r="D211" s="15"/>
      <c r="E211" s="15"/>
    </row>
    <row r="212" spans="4:5" x14ac:dyDescent="0.2">
      <c r="D212" s="15"/>
      <c r="E212" s="15"/>
    </row>
    <row r="213" spans="4:5" x14ac:dyDescent="0.2">
      <c r="D213" s="15"/>
      <c r="E213" s="15"/>
    </row>
    <row r="214" spans="4:5" x14ac:dyDescent="0.2">
      <c r="D214" s="15"/>
      <c r="E214" s="15"/>
    </row>
    <row r="215" spans="4:5" x14ac:dyDescent="0.2">
      <c r="D215" s="15"/>
      <c r="E215" s="15"/>
    </row>
    <row r="216" spans="4:5" x14ac:dyDescent="0.2">
      <c r="D216" s="15"/>
      <c r="E216" s="15"/>
    </row>
    <row r="217" spans="4:5" x14ac:dyDescent="0.2">
      <c r="D217" s="15"/>
      <c r="E217" s="15"/>
    </row>
    <row r="218" spans="4:5" x14ac:dyDescent="0.2">
      <c r="D218" s="15"/>
      <c r="E218" s="15"/>
    </row>
    <row r="219" spans="4:5" x14ac:dyDescent="0.2">
      <c r="D219" s="15"/>
      <c r="E219" s="15"/>
    </row>
    <row r="220" spans="4:5" x14ac:dyDescent="0.2">
      <c r="D220" s="15"/>
      <c r="E220" s="15"/>
    </row>
    <row r="221" spans="4:5" x14ac:dyDescent="0.2">
      <c r="D221" s="15"/>
      <c r="E221" s="15"/>
    </row>
    <row r="222" spans="4:5" x14ac:dyDescent="0.2">
      <c r="D222" s="15"/>
      <c r="E222" s="15"/>
    </row>
    <row r="223" spans="4:5" x14ac:dyDescent="0.2">
      <c r="D223" s="15"/>
      <c r="E223" s="15"/>
    </row>
    <row r="224" spans="4:5" x14ac:dyDescent="0.2">
      <c r="D224" s="15"/>
      <c r="E224" s="15"/>
    </row>
    <row r="225" spans="4:5" x14ac:dyDescent="0.2">
      <c r="D225" s="15"/>
      <c r="E225" s="15"/>
    </row>
    <row r="226" spans="4:5" x14ac:dyDescent="0.2">
      <c r="D226" s="15"/>
      <c r="E226" s="15"/>
    </row>
    <row r="227" spans="4:5" x14ac:dyDescent="0.2">
      <c r="D227" s="15"/>
      <c r="E227" s="15"/>
    </row>
    <row r="228" spans="4:5" x14ac:dyDescent="0.2">
      <c r="D228" s="15"/>
      <c r="E228" s="15"/>
    </row>
    <row r="229" spans="4:5" x14ac:dyDescent="0.2">
      <c r="D229" s="15"/>
      <c r="E229" s="15"/>
    </row>
    <row r="230" spans="4:5" x14ac:dyDescent="0.2">
      <c r="D230" s="15"/>
      <c r="E230" s="15"/>
    </row>
    <row r="231" spans="4:5" x14ac:dyDescent="0.2">
      <c r="D231" s="15"/>
      <c r="E231" s="15"/>
    </row>
    <row r="232" spans="4:5" x14ac:dyDescent="0.2">
      <c r="D232" s="15"/>
      <c r="E232" s="15"/>
    </row>
    <row r="233" spans="4:5" x14ac:dyDescent="0.2">
      <c r="D233" s="15"/>
      <c r="E233" s="15"/>
    </row>
    <row r="234" spans="4:5" x14ac:dyDescent="0.2">
      <c r="D234" s="15"/>
      <c r="E234" s="15"/>
    </row>
    <row r="235" spans="4:5" x14ac:dyDescent="0.2">
      <c r="D235" s="15"/>
      <c r="E235" s="15"/>
    </row>
    <row r="236" spans="4:5" x14ac:dyDescent="0.2">
      <c r="D236" s="15"/>
      <c r="E236" s="15"/>
    </row>
    <row r="237" spans="4:5" x14ac:dyDescent="0.2">
      <c r="D237" s="15"/>
      <c r="E237" s="15"/>
    </row>
    <row r="238" spans="4:5" x14ac:dyDescent="0.2">
      <c r="D238" s="15"/>
      <c r="E238" s="15"/>
    </row>
    <row r="239" spans="4:5" x14ac:dyDescent="0.2">
      <c r="D239" s="15"/>
      <c r="E239" s="15"/>
    </row>
    <row r="240" spans="4:5" x14ac:dyDescent="0.2">
      <c r="D240" s="15"/>
      <c r="E240" s="15"/>
    </row>
    <row r="241" spans="4:5" x14ac:dyDescent="0.2">
      <c r="D241" s="15"/>
      <c r="E241" s="15"/>
    </row>
    <row r="242" spans="4:5" x14ac:dyDescent="0.2">
      <c r="D242" s="15"/>
      <c r="E242" s="15"/>
    </row>
    <row r="243" spans="4:5" x14ac:dyDescent="0.2">
      <c r="D243" s="15"/>
      <c r="E243" s="15"/>
    </row>
    <row r="244" spans="4:5" x14ac:dyDescent="0.2">
      <c r="D244" s="15"/>
      <c r="E244" s="15"/>
    </row>
    <row r="245" spans="4:5" x14ac:dyDescent="0.2">
      <c r="D245" s="15"/>
      <c r="E245" s="15"/>
    </row>
    <row r="246" spans="4:5" x14ac:dyDescent="0.2">
      <c r="D246" s="15"/>
      <c r="E246" s="15"/>
    </row>
    <row r="247" spans="4:5" x14ac:dyDescent="0.2">
      <c r="D247" s="15"/>
      <c r="E247" s="15"/>
    </row>
    <row r="248" spans="4:5" x14ac:dyDescent="0.2">
      <c r="D248" s="15"/>
      <c r="E248" s="15"/>
    </row>
    <row r="249" spans="4:5" x14ac:dyDescent="0.2">
      <c r="D249" s="15"/>
      <c r="E249" s="15"/>
    </row>
    <row r="250" spans="4:5" x14ac:dyDescent="0.2">
      <c r="D250" s="15"/>
      <c r="E250" s="15"/>
    </row>
    <row r="251" spans="4:5" x14ac:dyDescent="0.2">
      <c r="D251" s="15"/>
      <c r="E251" s="15"/>
    </row>
    <row r="252" spans="4:5" x14ac:dyDescent="0.2">
      <c r="D252" s="15"/>
      <c r="E252" s="15"/>
    </row>
    <row r="253" spans="4:5" x14ac:dyDescent="0.2">
      <c r="D253" s="15"/>
      <c r="E253" s="15"/>
    </row>
    <row r="254" spans="4:5" x14ac:dyDescent="0.2">
      <c r="D254" s="15"/>
      <c r="E254" s="15"/>
    </row>
    <row r="255" spans="4:5" x14ac:dyDescent="0.2">
      <c r="D255" s="15"/>
      <c r="E255" s="15"/>
    </row>
    <row r="256" spans="4:5" x14ac:dyDescent="0.2">
      <c r="D256" s="15"/>
      <c r="E256" s="15"/>
    </row>
    <row r="257" spans="4:5" x14ac:dyDescent="0.2">
      <c r="D257" s="15"/>
      <c r="E257" s="15"/>
    </row>
    <row r="258" spans="4:5" x14ac:dyDescent="0.2">
      <c r="D258" s="15"/>
      <c r="E258" s="15"/>
    </row>
    <row r="259" spans="4:5" x14ac:dyDescent="0.2">
      <c r="D259" s="15"/>
      <c r="E259" s="15"/>
    </row>
    <row r="260" spans="4:5" x14ac:dyDescent="0.2">
      <c r="D260" s="15"/>
      <c r="E260" s="15"/>
    </row>
    <row r="261" spans="4:5" x14ac:dyDescent="0.2">
      <c r="D261" s="15"/>
      <c r="E261" s="15"/>
    </row>
    <row r="262" spans="4:5" x14ac:dyDescent="0.2">
      <c r="D262" s="15"/>
      <c r="E262" s="15"/>
    </row>
    <row r="263" spans="4:5" x14ac:dyDescent="0.2">
      <c r="D263" s="15"/>
      <c r="E263" s="15"/>
    </row>
    <row r="264" spans="4:5" x14ac:dyDescent="0.2">
      <c r="D264" s="15"/>
      <c r="E264" s="15"/>
    </row>
    <row r="265" spans="4:5" x14ac:dyDescent="0.2">
      <c r="D265" s="15"/>
      <c r="E265" s="15"/>
    </row>
    <row r="266" spans="4:5" x14ac:dyDescent="0.2">
      <c r="D266" s="15"/>
      <c r="E266" s="15"/>
    </row>
    <row r="267" spans="4:5" x14ac:dyDescent="0.2">
      <c r="D267" s="15"/>
      <c r="E267" s="15"/>
    </row>
    <row r="268" spans="4:5" x14ac:dyDescent="0.2">
      <c r="D268" s="15"/>
      <c r="E268" s="15"/>
    </row>
    <row r="269" spans="4:5" x14ac:dyDescent="0.2">
      <c r="D269" s="15"/>
      <c r="E269" s="15"/>
    </row>
    <row r="270" spans="4:5" x14ac:dyDescent="0.2">
      <c r="D270" s="15"/>
      <c r="E270" s="15"/>
    </row>
    <row r="271" spans="4:5" x14ac:dyDescent="0.2">
      <c r="D271" s="15"/>
      <c r="E271" s="15"/>
    </row>
    <row r="272" spans="4:5" x14ac:dyDescent="0.2">
      <c r="D272" s="15"/>
      <c r="E272" s="15"/>
    </row>
    <row r="273" spans="4:5" x14ac:dyDescent="0.2">
      <c r="D273" s="15"/>
      <c r="E273" s="15"/>
    </row>
    <row r="274" spans="4:5" x14ac:dyDescent="0.2">
      <c r="D274" s="15"/>
      <c r="E274" s="15"/>
    </row>
    <row r="275" spans="4:5" x14ac:dyDescent="0.2">
      <c r="D275" s="15"/>
      <c r="E275" s="15"/>
    </row>
    <row r="276" spans="4:5" x14ac:dyDescent="0.2">
      <c r="D276" s="15"/>
      <c r="E276" s="15"/>
    </row>
    <row r="277" spans="4:5" x14ac:dyDescent="0.2">
      <c r="D277" s="15"/>
      <c r="E277" s="15"/>
    </row>
    <row r="278" spans="4:5" x14ac:dyDescent="0.2">
      <c r="D278" s="15"/>
      <c r="E278" s="15"/>
    </row>
    <row r="279" spans="4:5" x14ac:dyDescent="0.2">
      <c r="D279" s="15"/>
      <c r="E279" s="15"/>
    </row>
    <row r="280" spans="4:5" x14ac:dyDescent="0.2">
      <c r="D280" s="15"/>
      <c r="E280" s="15"/>
    </row>
    <row r="281" spans="4:5" x14ac:dyDescent="0.2">
      <c r="D281" s="15"/>
      <c r="E281" s="15"/>
    </row>
    <row r="282" spans="4:5" x14ac:dyDescent="0.2">
      <c r="D282" s="15"/>
      <c r="E282" s="15"/>
    </row>
    <row r="283" spans="4:5" x14ac:dyDescent="0.2">
      <c r="D283" s="15"/>
      <c r="E283" s="15"/>
    </row>
    <row r="284" spans="4:5" x14ac:dyDescent="0.2">
      <c r="D284" s="15"/>
      <c r="E284" s="15"/>
    </row>
    <row r="285" spans="4:5" x14ac:dyDescent="0.2">
      <c r="D285" s="15"/>
      <c r="E285" s="15"/>
    </row>
    <row r="286" spans="4:5" x14ac:dyDescent="0.2">
      <c r="D286" s="15"/>
      <c r="E286" s="15"/>
    </row>
    <row r="287" spans="4:5" x14ac:dyDescent="0.2">
      <c r="D287" s="15"/>
      <c r="E287" s="15"/>
    </row>
    <row r="288" spans="4:5" x14ac:dyDescent="0.2">
      <c r="D288" s="15"/>
      <c r="E288" s="15"/>
    </row>
    <row r="289" spans="4:5" x14ac:dyDescent="0.2">
      <c r="D289" s="15"/>
      <c r="E289" s="15"/>
    </row>
    <row r="290" spans="4:5" x14ac:dyDescent="0.2">
      <c r="D290" s="15"/>
      <c r="E290" s="15"/>
    </row>
    <row r="291" spans="4:5" x14ac:dyDescent="0.2">
      <c r="D291" s="15"/>
      <c r="E291" s="15"/>
    </row>
    <row r="292" spans="4:5" x14ac:dyDescent="0.2">
      <c r="D292" s="15"/>
      <c r="E292" s="15"/>
    </row>
    <row r="293" spans="4:5" x14ac:dyDescent="0.2">
      <c r="D293" s="15"/>
      <c r="E293" s="15"/>
    </row>
    <row r="294" spans="4:5" x14ac:dyDescent="0.2">
      <c r="D294" s="15"/>
      <c r="E294" s="15"/>
    </row>
    <row r="295" spans="4:5" x14ac:dyDescent="0.2">
      <c r="D295" s="15"/>
      <c r="E295" s="15"/>
    </row>
    <row r="296" spans="4:5" x14ac:dyDescent="0.2">
      <c r="D296" s="15"/>
      <c r="E296" s="15"/>
    </row>
    <row r="297" spans="4:5" x14ac:dyDescent="0.2">
      <c r="D297" s="15"/>
      <c r="E297" s="15"/>
    </row>
    <row r="298" spans="4:5" x14ac:dyDescent="0.2">
      <c r="D298" s="15"/>
      <c r="E298" s="15"/>
    </row>
    <row r="299" spans="4:5" x14ac:dyDescent="0.2">
      <c r="D299" s="15"/>
      <c r="E299" s="15"/>
    </row>
    <row r="300" spans="4:5" x14ac:dyDescent="0.2">
      <c r="D300" s="15"/>
      <c r="E300" s="15"/>
    </row>
    <row r="301" spans="4:5" x14ac:dyDescent="0.2">
      <c r="D301" s="15"/>
      <c r="E301" s="15"/>
    </row>
    <row r="302" spans="4:5" x14ac:dyDescent="0.2">
      <c r="D302" s="15"/>
      <c r="E302" s="15"/>
    </row>
    <row r="303" spans="4:5" x14ac:dyDescent="0.2">
      <c r="D303" s="15"/>
      <c r="E303" s="15"/>
    </row>
    <row r="304" spans="4:5" x14ac:dyDescent="0.2">
      <c r="D304" s="15"/>
      <c r="E304" s="15"/>
    </row>
    <row r="305" spans="4:5" x14ac:dyDescent="0.2">
      <c r="D305" s="15"/>
      <c r="E305" s="15"/>
    </row>
    <row r="306" spans="4:5" x14ac:dyDescent="0.2">
      <c r="D306" s="15"/>
      <c r="E306" s="15"/>
    </row>
    <row r="307" spans="4:5" x14ac:dyDescent="0.2">
      <c r="D307" s="15"/>
      <c r="E307" s="15"/>
    </row>
    <row r="308" spans="4:5" x14ac:dyDescent="0.2">
      <c r="D308" s="15"/>
      <c r="E308" s="15"/>
    </row>
    <row r="309" spans="4:5" x14ac:dyDescent="0.2">
      <c r="D309" s="15"/>
      <c r="E309" s="15"/>
    </row>
    <row r="310" spans="4:5" x14ac:dyDescent="0.2">
      <c r="D310" s="15"/>
      <c r="E310" s="15"/>
    </row>
    <row r="311" spans="4:5" x14ac:dyDescent="0.2">
      <c r="D311" s="15"/>
      <c r="E311" s="15"/>
    </row>
    <row r="312" spans="4:5" x14ac:dyDescent="0.2">
      <c r="D312" s="15"/>
      <c r="E312" s="15"/>
    </row>
    <row r="313" spans="4:5" x14ac:dyDescent="0.2">
      <c r="D313" s="15"/>
      <c r="E313" s="15"/>
    </row>
    <row r="314" spans="4:5" x14ac:dyDescent="0.2">
      <c r="D314" s="15"/>
      <c r="E314" s="15"/>
    </row>
    <row r="315" spans="4:5" x14ac:dyDescent="0.2">
      <c r="D315" s="15"/>
      <c r="E315" s="15"/>
    </row>
    <row r="316" spans="4:5" x14ac:dyDescent="0.2">
      <c r="D316" s="15"/>
      <c r="E316" s="15"/>
    </row>
    <row r="317" spans="4:5" x14ac:dyDescent="0.2">
      <c r="D317" s="15"/>
      <c r="E317" s="15"/>
    </row>
    <row r="318" spans="4:5" x14ac:dyDescent="0.2">
      <c r="D318" s="15"/>
      <c r="E318" s="15"/>
    </row>
    <row r="319" spans="4:5" x14ac:dyDescent="0.2">
      <c r="D319" s="15"/>
      <c r="E319" s="15"/>
    </row>
    <row r="320" spans="4:5" x14ac:dyDescent="0.2">
      <c r="D320" s="15"/>
      <c r="E320" s="15"/>
    </row>
    <row r="321" spans="4:5" x14ac:dyDescent="0.2">
      <c r="D321" s="15"/>
      <c r="E321" s="15"/>
    </row>
    <row r="322" spans="4:5" x14ac:dyDescent="0.2">
      <c r="D322" s="15"/>
      <c r="E322" s="15"/>
    </row>
    <row r="323" spans="4:5" x14ac:dyDescent="0.2">
      <c r="D323" s="15"/>
      <c r="E323" s="15"/>
    </row>
    <row r="324" spans="4:5" x14ac:dyDescent="0.2">
      <c r="D324" s="15"/>
      <c r="E324" s="15"/>
    </row>
    <row r="325" spans="4:5" x14ac:dyDescent="0.2">
      <c r="D325" s="15"/>
      <c r="E325" s="15"/>
    </row>
    <row r="326" spans="4:5" x14ac:dyDescent="0.2">
      <c r="D326" s="15"/>
      <c r="E326" s="15"/>
    </row>
    <row r="327" spans="4:5" x14ac:dyDescent="0.2">
      <c r="D327" s="15"/>
      <c r="E327" s="15"/>
    </row>
    <row r="328" spans="4:5" x14ac:dyDescent="0.2">
      <c r="D328" s="15"/>
      <c r="E328" s="15"/>
    </row>
    <row r="329" spans="4:5" x14ac:dyDescent="0.2">
      <c r="D329" s="15"/>
      <c r="E329" s="15"/>
    </row>
    <row r="330" spans="4:5" x14ac:dyDescent="0.2">
      <c r="D330" s="15"/>
      <c r="E330" s="15"/>
    </row>
    <row r="331" spans="4:5" x14ac:dyDescent="0.2">
      <c r="D331" s="15"/>
      <c r="E331" s="15"/>
    </row>
    <row r="332" spans="4:5" x14ac:dyDescent="0.2">
      <c r="D332" s="15"/>
      <c r="E332" s="15"/>
    </row>
    <row r="333" spans="4:5" x14ac:dyDescent="0.2">
      <c r="D333" s="15"/>
      <c r="E333" s="15"/>
    </row>
    <row r="334" spans="4:5" x14ac:dyDescent="0.2">
      <c r="D334" s="15"/>
      <c r="E334" s="15"/>
    </row>
    <row r="335" spans="4:5" x14ac:dyDescent="0.2">
      <c r="D335" s="15"/>
      <c r="E335" s="15"/>
    </row>
    <row r="336" spans="4:5" x14ac:dyDescent="0.2">
      <c r="D336" s="15"/>
      <c r="E336" s="15"/>
    </row>
    <row r="337" spans="4:5" x14ac:dyDescent="0.2">
      <c r="D337" s="15"/>
      <c r="E337" s="15"/>
    </row>
    <row r="338" spans="4:5" x14ac:dyDescent="0.2">
      <c r="D338" s="15"/>
      <c r="E338" s="15"/>
    </row>
    <row r="339" spans="4:5" x14ac:dyDescent="0.2">
      <c r="D339" s="15"/>
      <c r="E339" s="15"/>
    </row>
    <row r="340" spans="4:5" x14ac:dyDescent="0.2">
      <c r="D340" s="15"/>
      <c r="E340" s="15"/>
    </row>
    <row r="341" spans="4:5" x14ac:dyDescent="0.2">
      <c r="D341" s="15"/>
      <c r="E341" s="15"/>
    </row>
    <row r="342" spans="4:5" x14ac:dyDescent="0.2">
      <c r="D342" s="15"/>
      <c r="E342" s="15"/>
    </row>
    <row r="343" spans="4:5" x14ac:dyDescent="0.2">
      <c r="D343" s="15"/>
      <c r="E343" s="15"/>
    </row>
    <row r="344" spans="4:5" x14ac:dyDescent="0.2">
      <c r="D344" s="15"/>
      <c r="E344" s="15"/>
    </row>
    <row r="345" spans="4:5" x14ac:dyDescent="0.2">
      <c r="D345" s="15"/>
      <c r="E345" s="15"/>
    </row>
    <row r="346" spans="4:5" x14ac:dyDescent="0.2">
      <c r="D346" s="15"/>
      <c r="E346" s="15"/>
    </row>
    <row r="347" spans="4:5" x14ac:dyDescent="0.2">
      <c r="D347" s="15"/>
      <c r="E347" s="15"/>
    </row>
    <row r="348" spans="4:5" x14ac:dyDescent="0.2">
      <c r="D348" s="15"/>
      <c r="E348" s="15"/>
    </row>
    <row r="349" spans="4:5" x14ac:dyDescent="0.2">
      <c r="D349" s="15"/>
      <c r="E349" s="15"/>
    </row>
    <row r="350" spans="4:5" x14ac:dyDescent="0.2">
      <c r="D350" s="15"/>
      <c r="E350" s="15"/>
    </row>
    <row r="351" spans="4:5" x14ac:dyDescent="0.2">
      <c r="D351" s="15"/>
      <c r="E351" s="15"/>
    </row>
    <row r="352" spans="4:5" x14ac:dyDescent="0.2">
      <c r="D352" s="15"/>
      <c r="E352" s="15"/>
    </row>
    <row r="353" spans="4:5" x14ac:dyDescent="0.2">
      <c r="D353" s="15"/>
      <c r="E353" s="15"/>
    </row>
    <row r="354" spans="4:5" x14ac:dyDescent="0.2">
      <c r="D354" s="15"/>
      <c r="E354" s="15"/>
    </row>
    <row r="355" spans="4:5" x14ac:dyDescent="0.2">
      <c r="D355" s="15"/>
      <c r="E355" s="15"/>
    </row>
    <row r="356" spans="4:5" x14ac:dyDescent="0.2">
      <c r="D356" s="15"/>
      <c r="E356" s="15"/>
    </row>
    <row r="357" spans="4:5" x14ac:dyDescent="0.2">
      <c r="D357" s="15"/>
      <c r="E357" s="15"/>
    </row>
    <row r="358" spans="4:5" x14ac:dyDescent="0.2">
      <c r="D358" s="15"/>
      <c r="E358" s="15"/>
    </row>
    <row r="359" spans="4:5" x14ac:dyDescent="0.2">
      <c r="D359" s="15"/>
      <c r="E359" s="15"/>
    </row>
    <row r="360" spans="4:5" x14ac:dyDescent="0.2">
      <c r="D360" s="15"/>
      <c r="E360" s="15"/>
    </row>
    <row r="361" spans="4:5" x14ac:dyDescent="0.2">
      <c r="D361" s="15"/>
      <c r="E361" s="15"/>
    </row>
    <row r="362" spans="4:5" x14ac:dyDescent="0.2">
      <c r="D362" s="15"/>
      <c r="E362" s="15"/>
    </row>
    <row r="363" spans="4:5" x14ac:dyDescent="0.2">
      <c r="D363" s="15"/>
      <c r="E363" s="15"/>
    </row>
    <row r="364" spans="4:5" x14ac:dyDescent="0.2">
      <c r="D364" s="15"/>
      <c r="E364" s="15"/>
    </row>
    <row r="365" spans="4:5" x14ac:dyDescent="0.2">
      <c r="D365" s="15"/>
      <c r="E365" s="15"/>
    </row>
    <row r="366" spans="4:5" x14ac:dyDescent="0.2">
      <c r="D366" s="15"/>
      <c r="E366" s="15"/>
    </row>
    <row r="367" spans="4:5" x14ac:dyDescent="0.2">
      <c r="D367" s="15"/>
      <c r="E367" s="15"/>
    </row>
    <row r="368" spans="4:5" x14ac:dyDescent="0.2">
      <c r="D368" s="15"/>
      <c r="E368" s="15"/>
    </row>
    <row r="369" spans="4:5" x14ac:dyDescent="0.2">
      <c r="D369" s="15"/>
      <c r="E369" s="15"/>
    </row>
    <row r="370" spans="4:5" x14ac:dyDescent="0.2">
      <c r="D370" s="15"/>
      <c r="E370" s="15"/>
    </row>
    <row r="371" spans="4:5" x14ac:dyDescent="0.2">
      <c r="D371" s="15"/>
      <c r="E371" s="15"/>
    </row>
    <row r="372" spans="4:5" x14ac:dyDescent="0.2">
      <c r="D372" s="15"/>
      <c r="E372" s="15"/>
    </row>
    <row r="373" spans="4:5" x14ac:dyDescent="0.2">
      <c r="D373" s="15"/>
      <c r="E373" s="15"/>
    </row>
    <row r="374" spans="4:5" x14ac:dyDescent="0.2">
      <c r="D374" s="15"/>
      <c r="E374" s="15"/>
    </row>
    <row r="375" spans="4:5" x14ac:dyDescent="0.2">
      <c r="D375" s="15"/>
      <c r="E375" s="15"/>
    </row>
    <row r="376" spans="4:5" x14ac:dyDescent="0.2">
      <c r="D376" s="15"/>
      <c r="E376" s="15"/>
    </row>
    <row r="377" spans="4:5" x14ac:dyDescent="0.2">
      <c r="D377" s="15"/>
      <c r="E377" s="15"/>
    </row>
    <row r="378" spans="4:5" x14ac:dyDescent="0.2">
      <c r="D378" s="15"/>
      <c r="E378" s="15"/>
    </row>
    <row r="379" spans="4:5" x14ac:dyDescent="0.2">
      <c r="D379" s="15"/>
      <c r="E379" s="15"/>
    </row>
    <row r="380" spans="4:5" x14ac:dyDescent="0.2">
      <c r="D380" s="15"/>
      <c r="E380" s="15"/>
    </row>
    <row r="381" spans="4:5" x14ac:dyDescent="0.2">
      <c r="D381" s="15"/>
      <c r="E381" s="15"/>
    </row>
    <row r="382" spans="4:5" x14ac:dyDescent="0.2">
      <c r="D382" s="15"/>
      <c r="E382" s="15"/>
    </row>
    <row r="383" spans="4:5" x14ac:dyDescent="0.2">
      <c r="D383" s="15"/>
      <c r="E383" s="15"/>
    </row>
    <row r="384" spans="4:5" x14ac:dyDescent="0.2">
      <c r="D384" s="15"/>
      <c r="E384" s="15"/>
    </row>
    <row r="385" spans="4:5" x14ac:dyDescent="0.2">
      <c r="D385" s="15"/>
      <c r="E385" s="15"/>
    </row>
    <row r="386" spans="4:5" x14ac:dyDescent="0.2">
      <c r="D386" s="15"/>
      <c r="E386" s="15"/>
    </row>
    <row r="387" spans="4:5" x14ac:dyDescent="0.2">
      <c r="D387" s="15"/>
      <c r="E387" s="15"/>
    </row>
    <row r="388" spans="4:5" x14ac:dyDescent="0.2">
      <c r="D388" s="15"/>
      <c r="E388" s="15"/>
    </row>
    <row r="389" spans="4:5" x14ac:dyDescent="0.2">
      <c r="D389" s="15"/>
      <c r="E389" s="15"/>
    </row>
    <row r="390" spans="4:5" x14ac:dyDescent="0.2">
      <c r="D390" s="15"/>
      <c r="E390" s="15"/>
    </row>
    <row r="391" spans="4:5" x14ac:dyDescent="0.2">
      <c r="D391" s="15"/>
      <c r="E391" s="15"/>
    </row>
    <row r="392" spans="4:5" x14ac:dyDescent="0.2">
      <c r="D392" s="15"/>
      <c r="E392" s="15"/>
    </row>
    <row r="393" spans="4:5" x14ac:dyDescent="0.2">
      <c r="D393" s="15"/>
      <c r="E393" s="15"/>
    </row>
    <row r="394" spans="4:5" x14ac:dyDescent="0.2">
      <c r="D394" s="15"/>
      <c r="E394" s="15"/>
    </row>
    <row r="395" spans="4:5" x14ac:dyDescent="0.2">
      <c r="D395" s="15"/>
      <c r="E395" s="15"/>
    </row>
    <row r="396" spans="4:5" x14ac:dyDescent="0.2">
      <c r="D396" s="15"/>
      <c r="E396" s="15"/>
    </row>
    <row r="397" spans="4:5" x14ac:dyDescent="0.2">
      <c r="D397" s="15"/>
      <c r="E397" s="15"/>
    </row>
    <row r="398" spans="4:5" x14ac:dyDescent="0.2">
      <c r="D398" s="15"/>
      <c r="E398" s="15"/>
    </row>
    <row r="399" spans="4:5" x14ac:dyDescent="0.2">
      <c r="D399" s="15"/>
      <c r="E399" s="15"/>
    </row>
    <row r="400" spans="4:5" x14ac:dyDescent="0.2">
      <c r="D400" s="15"/>
      <c r="E400" s="15"/>
    </row>
    <row r="401" spans="4:5" x14ac:dyDescent="0.2">
      <c r="D401" s="15"/>
      <c r="E401" s="15"/>
    </row>
    <row r="402" spans="4:5" x14ac:dyDescent="0.2">
      <c r="D402" s="15"/>
      <c r="E402" s="15"/>
    </row>
    <row r="403" spans="4:5" x14ac:dyDescent="0.2">
      <c r="D403" s="15"/>
      <c r="E403" s="15"/>
    </row>
    <row r="404" spans="4:5" x14ac:dyDescent="0.2">
      <c r="D404" s="15"/>
      <c r="E404" s="15"/>
    </row>
    <row r="405" spans="4:5" x14ac:dyDescent="0.2">
      <c r="D405" s="15"/>
      <c r="E405" s="15"/>
    </row>
    <row r="406" spans="4:5" x14ac:dyDescent="0.2">
      <c r="D406" s="15"/>
      <c r="E406" s="15"/>
    </row>
    <row r="407" spans="4:5" x14ac:dyDescent="0.2">
      <c r="D407" s="15"/>
      <c r="E407" s="15"/>
    </row>
    <row r="408" spans="4:5" x14ac:dyDescent="0.2">
      <c r="D408" s="15"/>
      <c r="E408" s="15"/>
    </row>
    <row r="409" spans="4:5" x14ac:dyDescent="0.2">
      <c r="D409" s="15"/>
      <c r="E409" s="15"/>
    </row>
    <row r="410" spans="4:5" x14ac:dyDescent="0.2">
      <c r="D410" s="15"/>
      <c r="E410" s="15"/>
    </row>
    <row r="411" spans="4:5" x14ac:dyDescent="0.2">
      <c r="D411" s="15"/>
      <c r="E411" s="15"/>
    </row>
    <row r="412" spans="4:5" x14ac:dyDescent="0.2">
      <c r="D412" s="15"/>
      <c r="E412" s="15"/>
    </row>
    <row r="413" spans="4:5" x14ac:dyDescent="0.2">
      <c r="D413" s="15"/>
      <c r="E413" s="15"/>
    </row>
    <row r="414" spans="4:5" x14ac:dyDescent="0.2">
      <c r="D414" s="15"/>
      <c r="E414" s="15"/>
    </row>
    <row r="415" spans="4:5" x14ac:dyDescent="0.2">
      <c r="D415" s="15"/>
      <c r="E415" s="15"/>
    </row>
    <row r="416" spans="4:5" x14ac:dyDescent="0.2">
      <c r="D416" s="15"/>
      <c r="E416" s="15"/>
    </row>
    <row r="417" spans="4:5" x14ac:dyDescent="0.2">
      <c r="D417" s="15"/>
      <c r="E417" s="15"/>
    </row>
    <row r="418" spans="4:5" x14ac:dyDescent="0.2">
      <c r="D418" s="15"/>
      <c r="E418" s="15"/>
    </row>
    <row r="419" spans="4:5" x14ac:dyDescent="0.2">
      <c r="D419" s="15"/>
      <c r="E419" s="15"/>
    </row>
    <row r="420" spans="4:5" x14ac:dyDescent="0.2">
      <c r="D420" s="15"/>
      <c r="E420" s="15"/>
    </row>
    <row r="421" spans="4:5" x14ac:dyDescent="0.2">
      <c r="D421" s="15"/>
      <c r="E421" s="15"/>
    </row>
    <row r="422" spans="4:5" x14ac:dyDescent="0.2">
      <c r="D422" s="15"/>
      <c r="E422" s="15"/>
    </row>
    <row r="423" spans="4:5" x14ac:dyDescent="0.2">
      <c r="D423" s="15"/>
      <c r="E423" s="15"/>
    </row>
    <row r="424" spans="4:5" x14ac:dyDescent="0.2">
      <c r="D424" s="15"/>
      <c r="E424" s="15"/>
    </row>
    <row r="425" spans="4:5" x14ac:dyDescent="0.2">
      <c r="D425" s="15"/>
      <c r="E425" s="15"/>
    </row>
    <row r="426" spans="4:5" x14ac:dyDescent="0.2">
      <c r="D426" s="15"/>
      <c r="E426" s="15"/>
    </row>
    <row r="427" spans="4:5" x14ac:dyDescent="0.2">
      <c r="D427" s="15"/>
      <c r="E427" s="15"/>
    </row>
    <row r="428" spans="4:5" x14ac:dyDescent="0.2">
      <c r="D428" s="15"/>
      <c r="E428" s="15"/>
    </row>
    <row r="429" spans="4:5" x14ac:dyDescent="0.2">
      <c r="D429" s="15"/>
      <c r="E429" s="15"/>
    </row>
    <row r="430" spans="4:5" x14ac:dyDescent="0.2">
      <c r="D430" s="15"/>
      <c r="E430" s="15"/>
    </row>
    <row r="431" spans="4:5" x14ac:dyDescent="0.2">
      <c r="D431" s="15"/>
      <c r="E431" s="15"/>
    </row>
    <row r="432" spans="4:5" x14ac:dyDescent="0.2">
      <c r="D432" s="15"/>
      <c r="E432" s="15"/>
    </row>
    <row r="433" spans="4:5" x14ac:dyDescent="0.2">
      <c r="D433" s="15"/>
      <c r="E433" s="15"/>
    </row>
    <row r="434" spans="4:5" x14ac:dyDescent="0.2">
      <c r="D434" s="15"/>
      <c r="E434" s="15"/>
    </row>
    <row r="435" spans="4:5" x14ac:dyDescent="0.2">
      <c r="D435" s="15"/>
      <c r="E435" s="15"/>
    </row>
    <row r="436" spans="4:5" x14ac:dyDescent="0.2">
      <c r="D436" s="15"/>
      <c r="E436" s="15"/>
    </row>
    <row r="437" spans="4:5" x14ac:dyDescent="0.2">
      <c r="D437" s="15"/>
      <c r="E437" s="15"/>
    </row>
    <row r="438" spans="4:5" x14ac:dyDescent="0.2">
      <c r="D438" s="15"/>
      <c r="E438" s="15"/>
    </row>
    <row r="439" spans="4:5" x14ac:dyDescent="0.2">
      <c r="D439" s="15"/>
      <c r="E439" s="15"/>
    </row>
    <row r="440" spans="4:5" x14ac:dyDescent="0.2">
      <c r="D440" s="15"/>
      <c r="E440" s="15"/>
    </row>
    <row r="441" spans="4:5" x14ac:dyDescent="0.2">
      <c r="D441" s="15"/>
      <c r="E441" s="15"/>
    </row>
    <row r="442" spans="4:5" x14ac:dyDescent="0.2">
      <c r="D442" s="15"/>
      <c r="E442" s="15"/>
    </row>
    <row r="443" spans="4:5" x14ac:dyDescent="0.2">
      <c r="D443" s="15"/>
      <c r="E443" s="15"/>
    </row>
    <row r="444" spans="4:5" x14ac:dyDescent="0.2">
      <c r="D444" s="15"/>
      <c r="E444" s="15"/>
    </row>
    <row r="445" spans="4:5" x14ac:dyDescent="0.2">
      <c r="D445" s="15"/>
      <c r="E445" s="15"/>
    </row>
    <row r="446" spans="4:5" x14ac:dyDescent="0.2">
      <c r="D446" s="15"/>
      <c r="E446" s="15"/>
    </row>
    <row r="447" spans="4:5" x14ac:dyDescent="0.2">
      <c r="D447" s="15"/>
      <c r="E447" s="15"/>
    </row>
    <row r="448" spans="4:5" x14ac:dyDescent="0.2">
      <c r="D448" s="15"/>
      <c r="E448" s="15"/>
    </row>
    <row r="449" spans="4:5" x14ac:dyDescent="0.2">
      <c r="D449" s="15"/>
      <c r="E449" s="15"/>
    </row>
    <row r="450" spans="4:5" x14ac:dyDescent="0.2">
      <c r="D450" s="15"/>
      <c r="E450" s="15"/>
    </row>
    <row r="451" spans="4:5" x14ac:dyDescent="0.2">
      <c r="D451" s="15"/>
      <c r="E451" s="15"/>
    </row>
    <row r="452" spans="4:5" x14ac:dyDescent="0.2">
      <c r="D452" s="15"/>
      <c r="E452" s="15"/>
    </row>
    <row r="453" spans="4:5" x14ac:dyDescent="0.2">
      <c r="D453" s="15"/>
      <c r="E453" s="15"/>
    </row>
    <row r="454" spans="4:5" x14ac:dyDescent="0.2">
      <c r="D454" s="15"/>
      <c r="E454" s="15"/>
    </row>
    <row r="455" spans="4:5" x14ac:dyDescent="0.2">
      <c r="D455" s="15"/>
      <c r="E455" s="15"/>
    </row>
    <row r="456" spans="4:5" x14ac:dyDescent="0.2">
      <c r="D456" s="15"/>
      <c r="E456" s="15"/>
    </row>
    <row r="457" spans="4:5" x14ac:dyDescent="0.2">
      <c r="D457" s="15"/>
      <c r="E457" s="15"/>
    </row>
    <row r="458" spans="4:5" x14ac:dyDescent="0.2">
      <c r="D458" s="15"/>
      <c r="E458" s="15"/>
    </row>
    <row r="459" spans="4:5" x14ac:dyDescent="0.2">
      <c r="D459" s="15"/>
      <c r="E459" s="15"/>
    </row>
    <row r="460" spans="4:5" x14ac:dyDescent="0.2">
      <c r="D460" s="15"/>
      <c r="E460" s="15"/>
    </row>
    <row r="461" spans="4:5" x14ac:dyDescent="0.2">
      <c r="D461" s="15"/>
      <c r="E461" s="15"/>
    </row>
    <row r="462" spans="4:5" x14ac:dyDescent="0.2">
      <c r="D462" s="15"/>
      <c r="E462" s="15"/>
    </row>
    <row r="463" spans="4:5" x14ac:dyDescent="0.2">
      <c r="D463" s="15"/>
      <c r="E463" s="15"/>
    </row>
    <row r="464" spans="4:5" x14ac:dyDescent="0.2">
      <c r="D464" s="15"/>
      <c r="E464" s="15"/>
    </row>
    <row r="465" spans="4:5" x14ac:dyDescent="0.2">
      <c r="D465" s="15"/>
      <c r="E465" s="15"/>
    </row>
    <row r="466" spans="4:5" x14ac:dyDescent="0.2">
      <c r="D466" s="15"/>
      <c r="E466" s="15"/>
    </row>
    <row r="467" spans="4:5" x14ac:dyDescent="0.2">
      <c r="D467" s="15"/>
      <c r="E467" s="15"/>
    </row>
    <row r="468" spans="4:5" x14ac:dyDescent="0.2">
      <c r="D468" s="15"/>
      <c r="E468" s="15"/>
    </row>
    <row r="469" spans="4:5" x14ac:dyDescent="0.2">
      <c r="D469" s="15"/>
      <c r="E469" s="15"/>
    </row>
    <row r="470" spans="4:5" x14ac:dyDescent="0.2">
      <c r="D470" s="15"/>
      <c r="E470" s="15"/>
    </row>
    <row r="471" spans="4:5" x14ac:dyDescent="0.2">
      <c r="D471" s="15"/>
      <c r="E471" s="15"/>
    </row>
    <row r="472" spans="4:5" x14ac:dyDescent="0.2">
      <c r="D472" s="15"/>
      <c r="E472" s="15"/>
    </row>
    <row r="473" spans="4:5" x14ac:dyDescent="0.2">
      <c r="D473" s="15"/>
      <c r="E473" s="15"/>
    </row>
    <row r="474" spans="4:5" x14ac:dyDescent="0.2">
      <c r="D474" s="15"/>
      <c r="E474" s="15"/>
    </row>
    <row r="475" spans="4:5" x14ac:dyDescent="0.2">
      <c r="D475" s="15"/>
      <c r="E475" s="15"/>
    </row>
    <row r="476" spans="4:5" x14ac:dyDescent="0.2">
      <c r="D476" s="15"/>
      <c r="E476" s="15"/>
    </row>
    <row r="477" spans="4:5" x14ac:dyDescent="0.2">
      <c r="D477" s="15"/>
      <c r="E477" s="15"/>
    </row>
    <row r="478" spans="4:5" x14ac:dyDescent="0.2">
      <c r="D478" s="15"/>
      <c r="E478" s="15"/>
    </row>
    <row r="479" spans="4:5" x14ac:dyDescent="0.2">
      <c r="D479" s="15"/>
      <c r="E479" s="15"/>
    </row>
    <row r="480" spans="4:5" x14ac:dyDescent="0.2">
      <c r="D480" s="15"/>
      <c r="E480" s="15"/>
    </row>
    <row r="481" spans="4:5" x14ac:dyDescent="0.2">
      <c r="D481" s="15"/>
      <c r="E481" s="15"/>
    </row>
    <row r="482" spans="4:5" x14ac:dyDescent="0.2">
      <c r="D482" s="15"/>
      <c r="E482" s="15"/>
    </row>
    <row r="483" spans="4:5" x14ac:dyDescent="0.2">
      <c r="D483" s="15"/>
      <c r="E483" s="15"/>
    </row>
    <row r="484" spans="4:5" x14ac:dyDescent="0.2">
      <c r="D484" s="15"/>
      <c r="E484" s="15"/>
    </row>
    <row r="485" spans="4:5" x14ac:dyDescent="0.2">
      <c r="D485" s="15"/>
      <c r="E485" s="15"/>
    </row>
    <row r="486" spans="4:5" x14ac:dyDescent="0.2">
      <c r="D486" s="15"/>
      <c r="E486" s="15"/>
    </row>
    <row r="487" spans="4:5" x14ac:dyDescent="0.2">
      <c r="D487" s="15"/>
      <c r="E487" s="15"/>
    </row>
    <row r="488" spans="4:5" x14ac:dyDescent="0.2">
      <c r="D488" s="15"/>
      <c r="E488" s="15"/>
    </row>
    <row r="489" spans="4:5" x14ac:dyDescent="0.2">
      <c r="D489" s="15"/>
      <c r="E489" s="15"/>
    </row>
    <row r="490" spans="4:5" x14ac:dyDescent="0.2">
      <c r="D490" s="15"/>
      <c r="E490" s="15"/>
    </row>
    <row r="491" spans="4:5" x14ac:dyDescent="0.2">
      <c r="D491" s="15"/>
      <c r="E491" s="15"/>
    </row>
    <row r="492" spans="4:5" x14ac:dyDescent="0.2">
      <c r="D492" s="15"/>
      <c r="E492" s="15"/>
    </row>
    <row r="493" spans="4:5" x14ac:dyDescent="0.2">
      <c r="D493" s="15"/>
      <c r="E493" s="15"/>
    </row>
    <row r="494" spans="4:5" x14ac:dyDescent="0.2">
      <c r="D494" s="15"/>
      <c r="E494" s="15"/>
    </row>
    <row r="495" spans="4:5" x14ac:dyDescent="0.2">
      <c r="D495" s="15"/>
      <c r="E495" s="15"/>
    </row>
    <row r="496" spans="4:5" x14ac:dyDescent="0.2">
      <c r="D496" s="15"/>
      <c r="E496" s="15"/>
    </row>
    <row r="497" spans="4:5" x14ac:dyDescent="0.2">
      <c r="D497" s="15"/>
      <c r="E497" s="15"/>
    </row>
    <row r="498" spans="4:5" x14ac:dyDescent="0.2">
      <c r="D498" s="15"/>
      <c r="E498" s="15"/>
    </row>
    <row r="499" spans="4:5" x14ac:dyDescent="0.2">
      <c r="D499" s="15"/>
      <c r="E499" s="15"/>
    </row>
    <row r="500" spans="4:5" x14ac:dyDescent="0.2">
      <c r="D500" s="15"/>
      <c r="E500" s="15"/>
    </row>
    <row r="501" spans="4:5" x14ac:dyDescent="0.2">
      <c r="D501" s="15"/>
      <c r="E501" s="15"/>
    </row>
    <row r="502" spans="4:5" x14ac:dyDescent="0.2">
      <c r="D502" s="15"/>
      <c r="E502" s="15"/>
    </row>
    <row r="503" spans="4:5" x14ac:dyDescent="0.2">
      <c r="D503" s="15"/>
      <c r="E503" s="15"/>
    </row>
    <row r="504" spans="4:5" x14ac:dyDescent="0.2">
      <c r="D504" s="15"/>
      <c r="E504" s="15"/>
    </row>
    <row r="505" spans="4:5" x14ac:dyDescent="0.2">
      <c r="D505" s="15"/>
      <c r="E505" s="15"/>
    </row>
    <row r="506" spans="4:5" x14ac:dyDescent="0.2">
      <c r="D506" s="15"/>
      <c r="E506" s="15"/>
    </row>
    <row r="507" spans="4:5" x14ac:dyDescent="0.2">
      <c r="D507" s="15"/>
      <c r="E507" s="15"/>
    </row>
    <row r="508" spans="4:5" x14ac:dyDescent="0.2">
      <c r="D508" s="15"/>
      <c r="E508" s="15"/>
    </row>
    <row r="509" spans="4:5" x14ac:dyDescent="0.2">
      <c r="D509" s="15"/>
      <c r="E509" s="15"/>
    </row>
    <row r="510" spans="4:5" x14ac:dyDescent="0.2">
      <c r="D510" s="15"/>
      <c r="E510" s="15"/>
    </row>
    <row r="511" spans="4:5" x14ac:dyDescent="0.2">
      <c r="D511" s="15"/>
      <c r="E511" s="15"/>
    </row>
    <row r="512" spans="4:5" x14ac:dyDescent="0.2">
      <c r="D512" s="15"/>
      <c r="E512" s="15"/>
    </row>
    <row r="513" spans="4:5" x14ac:dyDescent="0.2">
      <c r="D513" s="15"/>
      <c r="E513" s="15"/>
    </row>
    <row r="514" spans="4:5" x14ac:dyDescent="0.2">
      <c r="D514" s="15"/>
      <c r="E514" s="15"/>
    </row>
    <row r="515" spans="4:5" x14ac:dyDescent="0.2">
      <c r="D515" s="15"/>
      <c r="E515" s="15"/>
    </row>
    <row r="516" spans="4:5" x14ac:dyDescent="0.2">
      <c r="D516" s="15"/>
      <c r="E516" s="15"/>
    </row>
    <row r="517" spans="4:5" x14ac:dyDescent="0.2">
      <c r="D517" s="15"/>
      <c r="E517" s="15"/>
    </row>
    <row r="518" spans="4:5" x14ac:dyDescent="0.2">
      <c r="D518" s="15"/>
      <c r="E518" s="15"/>
    </row>
    <row r="519" spans="4:5" x14ac:dyDescent="0.2">
      <c r="D519" s="15"/>
      <c r="E519" s="15"/>
    </row>
    <row r="520" spans="4:5" x14ac:dyDescent="0.2">
      <c r="D520" s="15"/>
      <c r="E520" s="15"/>
    </row>
    <row r="521" spans="4:5" x14ac:dyDescent="0.2">
      <c r="D521" s="15"/>
      <c r="E521" s="15"/>
    </row>
    <row r="522" spans="4:5" x14ac:dyDescent="0.2">
      <c r="D522" s="15"/>
      <c r="E522" s="15"/>
    </row>
    <row r="523" spans="4:5" x14ac:dyDescent="0.2">
      <c r="D523" s="15"/>
      <c r="E523" s="15"/>
    </row>
    <row r="524" spans="4:5" x14ac:dyDescent="0.2">
      <c r="D524" s="15"/>
      <c r="E524" s="15"/>
    </row>
    <row r="525" spans="4:5" x14ac:dyDescent="0.2">
      <c r="D525" s="15"/>
      <c r="E525" s="15"/>
    </row>
    <row r="526" spans="4:5" x14ac:dyDescent="0.2">
      <c r="D526" s="15"/>
      <c r="E526" s="15"/>
    </row>
    <row r="527" spans="4:5" x14ac:dyDescent="0.2">
      <c r="D527" s="15"/>
      <c r="E527" s="15"/>
    </row>
    <row r="528" spans="4:5" x14ac:dyDescent="0.2">
      <c r="D528" s="15"/>
      <c r="E528" s="15"/>
    </row>
    <row r="529" spans="4:5" x14ac:dyDescent="0.2">
      <c r="D529" s="15"/>
      <c r="E529" s="15"/>
    </row>
    <row r="530" spans="4:5" x14ac:dyDescent="0.2">
      <c r="D530" s="15"/>
      <c r="E530" s="15"/>
    </row>
    <row r="531" spans="4:5" x14ac:dyDescent="0.2">
      <c r="D531" s="15"/>
      <c r="E531" s="15"/>
    </row>
    <row r="532" spans="4:5" x14ac:dyDescent="0.2">
      <c r="D532" s="15"/>
      <c r="E532" s="15"/>
    </row>
    <row r="533" spans="4:5" x14ac:dyDescent="0.2">
      <c r="D533" s="15"/>
      <c r="E533" s="15"/>
    </row>
    <row r="534" spans="4:5" x14ac:dyDescent="0.2">
      <c r="D534" s="15"/>
      <c r="E534" s="15"/>
    </row>
    <row r="535" spans="4:5" x14ac:dyDescent="0.2">
      <c r="D535" s="15"/>
      <c r="E535" s="15"/>
    </row>
    <row r="536" spans="4:5" x14ac:dyDescent="0.2">
      <c r="D536" s="15"/>
      <c r="E536" s="15"/>
    </row>
    <row r="537" spans="4:5" x14ac:dyDescent="0.2">
      <c r="D537" s="15"/>
      <c r="E537" s="15"/>
    </row>
    <row r="538" spans="4:5" x14ac:dyDescent="0.2">
      <c r="D538" s="15"/>
      <c r="E538" s="15"/>
    </row>
    <row r="539" spans="4:5" x14ac:dyDescent="0.2">
      <c r="D539" s="15"/>
      <c r="E539" s="15"/>
    </row>
    <row r="540" spans="4:5" x14ac:dyDescent="0.2">
      <c r="D540" s="15"/>
      <c r="E540" s="15"/>
    </row>
    <row r="541" spans="4:5" x14ac:dyDescent="0.2">
      <c r="D541" s="15"/>
      <c r="E541" s="15"/>
    </row>
    <row r="542" spans="4:5" x14ac:dyDescent="0.2">
      <c r="D542" s="15"/>
      <c r="E542" s="15"/>
    </row>
    <row r="543" spans="4:5" x14ac:dyDescent="0.2">
      <c r="D543" s="15"/>
      <c r="E543" s="15"/>
    </row>
    <row r="544" spans="4:5" x14ac:dyDescent="0.2">
      <c r="D544" s="15"/>
      <c r="E544" s="15"/>
    </row>
    <row r="545" spans="4:5" x14ac:dyDescent="0.2">
      <c r="D545" s="15"/>
      <c r="E545" s="15"/>
    </row>
    <row r="546" spans="4:5" x14ac:dyDescent="0.2">
      <c r="D546" s="15"/>
      <c r="E546" s="15"/>
    </row>
    <row r="547" spans="4:5" x14ac:dyDescent="0.2">
      <c r="D547" s="15"/>
      <c r="E547" s="15"/>
    </row>
    <row r="548" spans="4:5" x14ac:dyDescent="0.2">
      <c r="D548" s="15"/>
      <c r="E548" s="15"/>
    </row>
    <row r="549" spans="4:5" x14ac:dyDescent="0.2">
      <c r="D549" s="15"/>
      <c r="E549" s="15"/>
    </row>
    <row r="550" spans="4:5" x14ac:dyDescent="0.2">
      <c r="D550" s="15"/>
      <c r="E550" s="15"/>
    </row>
    <row r="551" spans="4:5" x14ac:dyDescent="0.2">
      <c r="D551" s="15"/>
      <c r="E551" s="15"/>
    </row>
    <row r="552" spans="4:5" x14ac:dyDescent="0.2">
      <c r="D552" s="15"/>
      <c r="E552" s="15"/>
    </row>
    <row r="553" spans="4:5" x14ac:dyDescent="0.2">
      <c r="D553" s="15"/>
      <c r="E553" s="15"/>
    </row>
    <row r="554" spans="4:5" x14ac:dyDescent="0.2">
      <c r="D554" s="15"/>
      <c r="E554" s="15"/>
    </row>
    <row r="555" spans="4:5" x14ac:dyDescent="0.2">
      <c r="D555" s="15"/>
      <c r="E555" s="15"/>
    </row>
    <row r="556" spans="4:5" x14ac:dyDescent="0.2">
      <c r="D556" s="15"/>
      <c r="E556" s="15"/>
    </row>
    <row r="557" spans="4:5" x14ac:dyDescent="0.2">
      <c r="D557" s="15"/>
      <c r="E557" s="15"/>
    </row>
    <row r="558" spans="4:5" x14ac:dyDescent="0.2">
      <c r="D558" s="15"/>
      <c r="E558" s="15"/>
    </row>
    <row r="559" spans="4:5" x14ac:dyDescent="0.2">
      <c r="D559" s="15"/>
      <c r="E559" s="15"/>
    </row>
    <row r="560" spans="4:5" x14ac:dyDescent="0.2">
      <c r="D560" s="15"/>
      <c r="E560" s="15"/>
    </row>
    <row r="561" spans="4:5" x14ac:dyDescent="0.2">
      <c r="D561" s="15"/>
      <c r="E561" s="15"/>
    </row>
    <row r="562" spans="4:5" x14ac:dyDescent="0.2">
      <c r="D562" s="15"/>
      <c r="E562" s="15"/>
    </row>
    <row r="563" spans="4:5" x14ac:dyDescent="0.2">
      <c r="D563" s="15"/>
      <c r="E563" s="15"/>
    </row>
    <row r="564" spans="4:5" x14ac:dyDescent="0.2">
      <c r="D564" s="15"/>
      <c r="E564" s="15"/>
    </row>
    <row r="565" spans="4:5" x14ac:dyDescent="0.2">
      <c r="D565" s="15"/>
      <c r="E565" s="15"/>
    </row>
    <row r="566" spans="4:5" x14ac:dyDescent="0.2">
      <c r="D566" s="15"/>
      <c r="E566" s="15"/>
    </row>
    <row r="567" spans="4:5" x14ac:dyDescent="0.2">
      <c r="D567" s="15"/>
      <c r="E567" s="15"/>
    </row>
    <row r="568" spans="4:5" x14ac:dyDescent="0.2">
      <c r="D568" s="15"/>
      <c r="E568" s="15"/>
    </row>
    <row r="569" spans="4:5" x14ac:dyDescent="0.2">
      <c r="D569" s="15"/>
      <c r="E569" s="15"/>
    </row>
    <row r="570" spans="4:5" x14ac:dyDescent="0.2">
      <c r="D570" s="15"/>
      <c r="E570" s="15"/>
    </row>
    <row r="571" spans="4:5" x14ac:dyDescent="0.2">
      <c r="D571" s="15"/>
      <c r="E571" s="15"/>
    </row>
    <row r="572" spans="4:5" x14ac:dyDescent="0.2">
      <c r="D572" s="15"/>
      <c r="E572" s="15"/>
    </row>
    <row r="573" spans="4:5" x14ac:dyDescent="0.2">
      <c r="D573" s="15"/>
      <c r="E573" s="15"/>
    </row>
    <row r="574" spans="4:5" x14ac:dyDescent="0.2">
      <c r="D574" s="15"/>
      <c r="E574" s="15"/>
    </row>
    <row r="575" spans="4:5" x14ac:dyDescent="0.2">
      <c r="D575" s="15"/>
      <c r="E575" s="15"/>
    </row>
    <row r="576" spans="4:5" x14ac:dyDescent="0.2">
      <c r="D576" s="15"/>
      <c r="E576" s="15"/>
    </row>
    <row r="577" spans="4:5" x14ac:dyDescent="0.2">
      <c r="D577" s="15"/>
      <c r="E577" s="15"/>
    </row>
    <row r="578" spans="4:5" x14ac:dyDescent="0.2">
      <c r="D578" s="15"/>
      <c r="E578" s="15"/>
    </row>
    <row r="579" spans="4:5" x14ac:dyDescent="0.2">
      <c r="D579" s="15"/>
      <c r="E579" s="15"/>
    </row>
    <row r="580" spans="4:5" x14ac:dyDescent="0.2">
      <c r="D580" s="15"/>
      <c r="E580" s="15"/>
    </row>
    <row r="581" spans="4:5" x14ac:dyDescent="0.2">
      <c r="D581" s="15"/>
      <c r="E581" s="15"/>
    </row>
    <row r="582" spans="4:5" x14ac:dyDescent="0.2">
      <c r="D582" s="15"/>
      <c r="E582" s="15"/>
    </row>
    <row r="583" spans="4:5" x14ac:dyDescent="0.2">
      <c r="D583" s="15"/>
      <c r="E583" s="15"/>
    </row>
    <row r="584" spans="4:5" x14ac:dyDescent="0.2">
      <c r="D584" s="15"/>
      <c r="E584" s="15"/>
    </row>
    <row r="585" spans="4:5" x14ac:dyDescent="0.2">
      <c r="D585" s="15"/>
      <c r="E585" s="15"/>
    </row>
    <row r="586" spans="4:5" x14ac:dyDescent="0.2">
      <c r="D586" s="15"/>
      <c r="E586" s="15"/>
    </row>
    <row r="587" spans="4:5" x14ac:dyDescent="0.2">
      <c r="D587" s="15"/>
      <c r="E587" s="15"/>
    </row>
    <row r="588" spans="4:5" x14ac:dyDescent="0.2">
      <c r="D588" s="15"/>
      <c r="E588" s="15"/>
    </row>
    <row r="589" spans="4:5" x14ac:dyDescent="0.2">
      <c r="D589" s="15"/>
      <c r="E589" s="15"/>
    </row>
    <row r="590" spans="4:5" x14ac:dyDescent="0.2">
      <c r="D590" s="15"/>
      <c r="E590" s="15"/>
    </row>
    <row r="591" spans="4:5" x14ac:dyDescent="0.2">
      <c r="D591" s="15"/>
      <c r="E591" s="15"/>
    </row>
    <row r="592" spans="4:5" x14ac:dyDescent="0.2">
      <c r="D592" s="15"/>
      <c r="E592" s="15"/>
    </row>
    <row r="593" spans="4:5" x14ac:dyDescent="0.2">
      <c r="D593" s="15"/>
      <c r="E593" s="15"/>
    </row>
    <row r="594" spans="4:5" x14ac:dyDescent="0.2">
      <c r="D594" s="15"/>
      <c r="E594" s="15"/>
    </row>
    <row r="595" spans="4:5" x14ac:dyDescent="0.2">
      <c r="D595" s="15"/>
      <c r="E595" s="15"/>
    </row>
    <row r="596" spans="4:5" x14ac:dyDescent="0.2">
      <c r="D596" s="15"/>
      <c r="E596" s="15"/>
    </row>
    <row r="597" spans="4:5" x14ac:dyDescent="0.2">
      <c r="D597" s="15"/>
      <c r="E597" s="15"/>
    </row>
    <row r="598" spans="4:5" x14ac:dyDescent="0.2">
      <c r="D598" s="15"/>
      <c r="E598" s="15"/>
    </row>
    <row r="599" spans="4:5" x14ac:dyDescent="0.2">
      <c r="D599" s="15"/>
      <c r="E599" s="15"/>
    </row>
    <row r="600" spans="4:5" x14ac:dyDescent="0.2">
      <c r="D600" s="15"/>
      <c r="E600" s="15"/>
    </row>
    <row r="601" spans="4:5" x14ac:dyDescent="0.2">
      <c r="D601" s="15"/>
      <c r="E601" s="15"/>
    </row>
    <row r="602" spans="4:5" x14ac:dyDescent="0.2">
      <c r="D602" s="15"/>
      <c r="E602" s="15"/>
    </row>
  </sheetData>
  <mergeCells count="2">
    <mergeCell ref="A4:E4"/>
    <mergeCell ref="F4:G4"/>
  </mergeCells>
  <conditionalFormatting sqref="F6">
    <cfRule type="cellIs" dxfId="936" priority="55" operator="between">
      <formula>8</formula>
      <formula>16</formula>
    </cfRule>
    <cfRule type="cellIs" dxfId="935" priority="56" operator="between">
      <formula>4</formula>
      <formula>7.99</formula>
    </cfRule>
    <cfRule type="cellIs" dxfId="934" priority="57" operator="between">
      <formula>1</formula>
      <formula>3.99</formula>
    </cfRule>
  </conditionalFormatting>
  <conditionalFormatting sqref="G6">
    <cfRule type="cellIs" dxfId="933" priority="52" operator="between">
      <formula>8</formula>
      <formula>16</formula>
    </cfRule>
    <cfRule type="cellIs" dxfId="932" priority="53" operator="between">
      <formula>4</formula>
      <formula>7.99</formula>
    </cfRule>
    <cfRule type="cellIs" dxfId="931" priority="54" operator="between">
      <formula>1</formula>
      <formula>3.99</formula>
    </cfRule>
  </conditionalFormatting>
  <conditionalFormatting sqref="F7">
    <cfRule type="cellIs" dxfId="930" priority="49" operator="between">
      <formula>8</formula>
      <formula>16</formula>
    </cfRule>
    <cfRule type="cellIs" dxfId="929" priority="50" operator="between">
      <formula>4</formula>
      <formula>7.99</formula>
    </cfRule>
    <cfRule type="cellIs" dxfId="928" priority="51" operator="between">
      <formula>1</formula>
      <formula>3.99</formula>
    </cfRule>
  </conditionalFormatting>
  <conditionalFormatting sqref="G7">
    <cfRule type="cellIs" dxfId="927" priority="46" operator="between">
      <formula>8</formula>
      <formula>16</formula>
    </cfRule>
    <cfRule type="cellIs" dxfId="926" priority="47" operator="between">
      <formula>4</formula>
      <formula>7.99</formula>
    </cfRule>
    <cfRule type="cellIs" dxfId="925" priority="48" operator="between">
      <formula>1</formula>
      <formula>3.99</formula>
    </cfRule>
  </conditionalFormatting>
  <conditionalFormatting sqref="F8">
    <cfRule type="cellIs" dxfId="924" priority="43" operator="between">
      <formula>8</formula>
      <formula>16</formula>
    </cfRule>
    <cfRule type="cellIs" dxfId="923" priority="44" operator="between">
      <formula>4</formula>
      <formula>7.99</formula>
    </cfRule>
    <cfRule type="cellIs" dxfId="922" priority="45" operator="between">
      <formula>1</formula>
      <formula>3.99</formula>
    </cfRule>
  </conditionalFormatting>
  <conditionalFormatting sqref="G8">
    <cfRule type="cellIs" dxfId="921" priority="40" operator="between">
      <formula>8</formula>
      <formula>16</formula>
    </cfRule>
    <cfRule type="cellIs" dxfId="920" priority="41" operator="between">
      <formula>4</formula>
      <formula>7.99</formula>
    </cfRule>
    <cfRule type="cellIs" dxfId="919" priority="42" operator="between">
      <formula>1</formula>
      <formula>3.99</formula>
    </cfRule>
  </conditionalFormatting>
  <conditionalFormatting sqref="F9">
    <cfRule type="cellIs" dxfId="918" priority="37" operator="between">
      <formula>8</formula>
      <formula>16</formula>
    </cfRule>
    <cfRule type="cellIs" dxfId="917" priority="38" operator="between">
      <formula>4</formula>
      <formula>7.99</formula>
    </cfRule>
    <cfRule type="cellIs" dxfId="916" priority="39" operator="between">
      <formula>1</formula>
      <formula>3.99</formula>
    </cfRule>
  </conditionalFormatting>
  <conditionalFormatting sqref="G9">
    <cfRule type="cellIs" dxfId="915" priority="34" operator="between">
      <formula>8</formula>
      <formula>16</formula>
    </cfRule>
    <cfRule type="cellIs" dxfId="914" priority="35" operator="between">
      <formula>4</formula>
      <formula>7.99</formula>
    </cfRule>
    <cfRule type="cellIs" dxfId="913" priority="36" operator="between">
      <formula>1</formula>
      <formula>3.99</formula>
    </cfRule>
  </conditionalFormatting>
  <conditionalFormatting sqref="F10">
    <cfRule type="cellIs" dxfId="912" priority="31" operator="between">
      <formula>8</formula>
      <formula>16</formula>
    </cfRule>
    <cfRule type="cellIs" dxfId="911" priority="32" operator="between">
      <formula>4</formula>
      <formula>7.99</formula>
    </cfRule>
    <cfRule type="cellIs" dxfId="910" priority="33" operator="between">
      <formula>1</formula>
      <formula>3.99</formula>
    </cfRule>
  </conditionalFormatting>
  <conditionalFormatting sqref="G10">
    <cfRule type="cellIs" dxfId="909" priority="28" operator="between">
      <formula>8</formula>
      <formula>16</formula>
    </cfRule>
    <cfRule type="cellIs" dxfId="908" priority="29" operator="between">
      <formula>4</formula>
      <formula>7.99</formula>
    </cfRule>
    <cfRule type="cellIs" dxfId="907" priority="30" operator="between">
      <formula>1</formula>
      <formula>3.99</formula>
    </cfRule>
  </conditionalFormatting>
  <conditionalFormatting sqref="F11">
    <cfRule type="cellIs" dxfId="906" priority="25" operator="between">
      <formula>8</formula>
      <formula>16</formula>
    </cfRule>
    <cfRule type="cellIs" dxfId="905" priority="26" operator="between">
      <formula>4</formula>
      <formula>7.99</formula>
    </cfRule>
    <cfRule type="cellIs" dxfId="904" priority="27" operator="between">
      <formula>1</formula>
      <formula>3.99</formula>
    </cfRule>
  </conditionalFormatting>
  <conditionalFormatting sqref="G11">
    <cfRule type="cellIs" dxfId="903" priority="22" operator="between">
      <formula>8</formula>
      <formula>16</formula>
    </cfRule>
    <cfRule type="cellIs" dxfId="902" priority="23" operator="between">
      <formula>4</formula>
      <formula>7.99</formula>
    </cfRule>
    <cfRule type="cellIs" dxfId="901" priority="24" operator="between">
      <formula>1</formula>
      <formula>3.99</formula>
    </cfRule>
  </conditionalFormatting>
  <conditionalFormatting sqref="F12">
    <cfRule type="cellIs" dxfId="900" priority="19" operator="between">
      <formula>8</formula>
      <formula>16</formula>
    </cfRule>
    <cfRule type="cellIs" dxfId="899" priority="20" operator="between">
      <formula>4</formula>
      <formula>7.99</formula>
    </cfRule>
    <cfRule type="cellIs" dxfId="898" priority="21" operator="between">
      <formula>1</formula>
      <formula>3.99</formula>
    </cfRule>
  </conditionalFormatting>
  <conditionalFormatting sqref="G12">
    <cfRule type="cellIs" dxfId="897" priority="16" operator="between">
      <formula>8</formula>
      <formula>16</formula>
    </cfRule>
    <cfRule type="cellIs" dxfId="896" priority="17" operator="between">
      <formula>4</formula>
      <formula>7.99</formula>
    </cfRule>
    <cfRule type="cellIs" dxfId="895" priority="18" operator="between">
      <formula>1</formula>
      <formula>3.99</formula>
    </cfRule>
  </conditionalFormatting>
  <conditionalFormatting sqref="F13">
    <cfRule type="cellIs" dxfId="894" priority="13" operator="between">
      <formula>8</formula>
      <formula>16</formula>
    </cfRule>
    <cfRule type="cellIs" dxfId="893" priority="14" operator="between">
      <formula>4</formula>
      <formula>7.99</formula>
    </cfRule>
    <cfRule type="cellIs" dxfId="892" priority="15" operator="between">
      <formula>1</formula>
      <formula>3.99</formula>
    </cfRule>
  </conditionalFormatting>
  <conditionalFormatting sqref="G13">
    <cfRule type="cellIs" dxfId="891" priority="10" operator="between">
      <formula>8</formula>
      <formula>16</formula>
    </cfRule>
    <cfRule type="cellIs" dxfId="890" priority="11" operator="between">
      <formula>4</formula>
      <formula>7.99</formula>
    </cfRule>
    <cfRule type="cellIs" dxfId="889" priority="12" operator="between">
      <formula>1</formula>
      <formula>3.99</formula>
    </cfRule>
  </conditionalFormatting>
  <conditionalFormatting sqref="F14">
    <cfRule type="cellIs" dxfId="888" priority="7" operator="between">
      <formula>8</formula>
      <formula>16</formula>
    </cfRule>
    <cfRule type="cellIs" dxfId="887" priority="8" operator="between">
      <formula>4</formula>
      <formula>7.99</formula>
    </cfRule>
    <cfRule type="cellIs" dxfId="886" priority="9" operator="between">
      <formula>1</formula>
      <formula>3.99</formula>
    </cfRule>
  </conditionalFormatting>
  <conditionalFormatting sqref="G14">
    <cfRule type="cellIs" dxfId="885" priority="4" operator="between">
      <formula>8</formula>
      <formula>16</formula>
    </cfRule>
    <cfRule type="cellIs" dxfId="884" priority="5" operator="between">
      <formula>4</formula>
      <formula>7.99</formula>
    </cfRule>
    <cfRule type="cellIs" dxfId="883" priority="6" operator="between">
      <formula>1</formula>
      <formula>3.99</formula>
    </cfRule>
  </conditionalFormatting>
  <conditionalFormatting sqref="F15:G15">
    <cfRule type="cellIs" dxfId="882" priority="1" operator="between">
      <formula>8</formula>
      <formula>16</formula>
    </cfRule>
    <cfRule type="cellIs" dxfId="881" priority="2" operator="between">
      <formula>4</formula>
      <formula>7.99</formula>
    </cfRule>
    <cfRule type="cellIs" dxfId="880" priority="3" operator="between">
      <formula>1</formula>
      <formula>3.99</formula>
    </cfRule>
  </conditionalFormatting>
  <pageMargins left="0.70866141732283472" right="0.70866141732283472" top="0.74803149606299213" bottom="0.74803149606299213" header="0.31496062992125984" footer="0.31496062992125984"/>
  <pageSetup paperSize="8" scale="91"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pageSetUpPr fitToPage="1"/>
  </sheetPr>
  <dimension ref="A1:V42"/>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(MP)'!A6</f>
        <v>MP.R1</v>
      </c>
      <c r="D5" s="188"/>
      <c r="E5" s="189" t="str">
        <f>'4. Medios Propios (MP)'!B6</f>
        <v>Falta de justificación del encargo a medios propios</v>
      </c>
      <c r="F5" s="190"/>
      <c r="G5" s="77" t="str">
        <f>'4. Medios Propios (MP)'!C6</f>
        <v>No se justifica que el encargo al medio propio sea la solución más adecuada y eficiente desde el punto de vista de buena gestión financiera y de legalidad</v>
      </c>
      <c r="H5" s="28">
        <f>'4. Medios Propios (MP)'!D6</f>
        <v>0</v>
      </c>
      <c r="I5" s="40">
        <f>'4. Medios Propios (MP)'!E6</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108" x14ac:dyDescent="0.2">
      <c r="A10" s="31" t="s">
        <v>674</v>
      </c>
      <c r="B10" s="61" t="s">
        <v>675</v>
      </c>
      <c r="C10" s="83"/>
      <c r="D10" s="83"/>
      <c r="E10" s="89">
        <f>C10*D10</f>
        <v>0</v>
      </c>
      <c r="F10" s="31" t="s">
        <v>676</v>
      </c>
      <c r="G10" s="59" t="s">
        <v>677</v>
      </c>
      <c r="H10" s="84"/>
      <c r="I10" s="84"/>
      <c r="J10" s="83"/>
      <c r="K10" s="83"/>
      <c r="L10" s="31" t="str">
        <f t="shared" ref="L10:M15"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72" x14ac:dyDescent="0.2">
      <c r="A11" s="31" t="s">
        <v>678</v>
      </c>
      <c r="B11" s="60" t="s">
        <v>679</v>
      </c>
      <c r="C11" s="83"/>
      <c r="D11" s="83"/>
      <c r="E11" s="89">
        <f t="shared" ref="E11:E15" si="1">C11*D11</f>
        <v>0</v>
      </c>
      <c r="F11" s="31" t="s">
        <v>680</v>
      </c>
      <c r="G11" s="63" t="s">
        <v>681</v>
      </c>
      <c r="H11" s="84"/>
      <c r="I11" s="84"/>
      <c r="J11" s="83"/>
      <c r="K11" s="83"/>
      <c r="L11" s="31" t="str">
        <f t="shared" si="0"/>
        <v/>
      </c>
      <c r="M11" s="31" t="str">
        <f t="shared" si="0"/>
        <v/>
      </c>
      <c r="N11" s="89" t="e">
        <f t="shared" ref="N11:N15" si="2">L11*M11</f>
        <v>#VALUE!</v>
      </c>
      <c r="O11" s="86"/>
      <c r="P11" s="86"/>
      <c r="Q11" s="86"/>
      <c r="R11" s="83"/>
      <c r="S11" s="83"/>
      <c r="T11" s="31" t="str">
        <f t="shared" ref="T11:T15" si="3">IF(ISNUMBER($L11),IF($L11+R11&gt;1,$L11+R11,1),"")</f>
        <v/>
      </c>
      <c r="U11" s="31" t="str">
        <f t="shared" ref="U11:U15" si="4">IF(ISNUMBER($M11),IF($M11+S11&gt;1,$M11+S11,1),"")</f>
        <v/>
      </c>
      <c r="V11" s="89" t="e">
        <f t="shared" ref="V11:V15" si="5">T11*U11</f>
        <v>#VALUE!</v>
      </c>
    </row>
    <row r="12" spans="1:22" ht="84" x14ac:dyDescent="0.2">
      <c r="A12" s="31" t="s">
        <v>682</v>
      </c>
      <c r="B12" s="61" t="s">
        <v>683</v>
      </c>
      <c r="C12" s="83"/>
      <c r="D12" s="83"/>
      <c r="E12" s="89">
        <f t="shared" si="1"/>
        <v>0</v>
      </c>
      <c r="F12" s="31" t="s">
        <v>684</v>
      </c>
      <c r="G12" s="63" t="s">
        <v>681</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72" x14ac:dyDescent="0.2">
      <c r="A13" s="31" t="s">
        <v>685</v>
      </c>
      <c r="B13" s="60" t="s">
        <v>686</v>
      </c>
      <c r="C13" s="83"/>
      <c r="D13" s="83"/>
      <c r="E13" s="89">
        <f t="shared" si="1"/>
        <v>0</v>
      </c>
      <c r="F13" s="31" t="s">
        <v>687</v>
      </c>
      <c r="G13" s="63" t="s">
        <v>688</v>
      </c>
      <c r="H13" s="84"/>
      <c r="I13" s="84"/>
      <c r="J13" s="83"/>
      <c r="K13" s="83"/>
      <c r="L13" s="31" t="str">
        <f t="shared" si="0"/>
        <v/>
      </c>
      <c r="M13" s="31" t="str">
        <f t="shared" si="0"/>
        <v/>
      </c>
      <c r="N13" s="89" t="e">
        <f t="shared" si="2"/>
        <v>#VALUE!</v>
      </c>
      <c r="O13" s="86"/>
      <c r="P13" s="86"/>
      <c r="Q13" s="86"/>
      <c r="R13" s="83"/>
      <c r="S13" s="83"/>
      <c r="T13" s="31" t="str">
        <f t="shared" si="3"/>
        <v/>
      </c>
      <c r="U13" s="31" t="str">
        <f t="shared" si="4"/>
        <v/>
      </c>
      <c r="V13" s="89" t="e">
        <f t="shared" si="5"/>
        <v>#VALUE!</v>
      </c>
    </row>
    <row r="14" spans="1:22" ht="72" x14ac:dyDescent="0.2">
      <c r="A14" s="31" t="s">
        <v>689</v>
      </c>
      <c r="B14" s="62" t="s">
        <v>690</v>
      </c>
      <c r="C14" s="83"/>
      <c r="D14" s="83"/>
      <c r="E14" s="89">
        <f t="shared" si="1"/>
        <v>0</v>
      </c>
      <c r="F14" s="31" t="s">
        <v>691</v>
      </c>
      <c r="G14" s="64" t="s">
        <v>692</v>
      </c>
      <c r="H14" s="84"/>
      <c r="I14" s="84"/>
      <c r="J14" s="83"/>
      <c r="K14" s="83"/>
      <c r="L14" s="31" t="str">
        <f t="shared" si="0"/>
        <v/>
      </c>
      <c r="M14" s="31" t="str">
        <f t="shared" si="0"/>
        <v/>
      </c>
      <c r="N14" s="89" t="e">
        <f t="shared" si="2"/>
        <v>#VALUE!</v>
      </c>
      <c r="O14" s="86"/>
      <c r="P14" s="86"/>
      <c r="Q14" s="86"/>
      <c r="R14" s="83"/>
      <c r="S14" s="83"/>
      <c r="T14" s="31" t="str">
        <f t="shared" si="3"/>
        <v/>
      </c>
      <c r="U14" s="31" t="str">
        <f t="shared" si="4"/>
        <v/>
      </c>
      <c r="V14" s="89" t="e">
        <f t="shared" si="5"/>
        <v>#VALUE!</v>
      </c>
    </row>
    <row r="15" spans="1:22" ht="72" customHeight="1" x14ac:dyDescent="0.2">
      <c r="A15" s="84" t="s">
        <v>693</v>
      </c>
      <c r="B15" s="85" t="s">
        <v>175</v>
      </c>
      <c r="C15" s="84"/>
      <c r="D15" s="84"/>
      <c r="E15" s="89">
        <f t="shared" si="1"/>
        <v>0</v>
      </c>
      <c r="F15" s="84" t="s">
        <v>694</v>
      </c>
      <c r="G15" s="85" t="s">
        <v>177</v>
      </c>
      <c r="H15" s="84"/>
      <c r="I15" s="84"/>
      <c r="J15" s="84"/>
      <c r="K15" s="84"/>
      <c r="L15" s="31" t="str">
        <f t="shared" si="0"/>
        <v/>
      </c>
      <c r="M15" s="31" t="str">
        <f t="shared" si="0"/>
        <v/>
      </c>
      <c r="N15" s="89" t="e">
        <f t="shared" si="2"/>
        <v>#VALUE!</v>
      </c>
      <c r="O15" s="85" t="s">
        <v>177</v>
      </c>
      <c r="P15" s="87"/>
      <c r="Q15" s="87"/>
      <c r="R15" s="84"/>
      <c r="S15" s="84"/>
      <c r="T15" s="31" t="str">
        <f t="shared" si="3"/>
        <v/>
      </c>
      <c r="U15" s="31" t="str">
        <f t="shared" si="4"/>
        <v/>
      </c>
      <c r="V15" s="89" t="e">
        <f t="shared" si="5"/>
        <v>#VALUE!</v>
      </c>
    </row>
    <row r="16" spans="1:22" ht="48" customHeight="1" x14ac:dyDescent="0.2">
      <c r="D16" s="92" t="s">
        <v>178</v>
      </c>
      <c r="E16" s="88" t="e">
        <f>ROUND(SUM(E10:E15)/COUNT(C10:C15),2)</f>
        <v>#DIV/0!</v>
      </c>
      <c r="M16" s="92" t="s">
        <v>179</v>
      </c>
      <c r="N16" s="88" t="e">
        <f>ROUND(SUMIF(N10:N15,"&gt;0",N10:N15)/COUNT(N10:N15),2)</f>
        <v>#DIV/0!</v>
      </c>
      <c r="U16" s="92" t="s">
        <v>180</v>
      </c>
      <c r="V16" s="88" t="e">
        <f>ROUND(SUMIF(V10:V15,"&gt;0",V10:V15)/COUNT(V10:V15),2)</f>
        <v>#DIV/0!</v>
      </c>
    </row>
    <row r="39" spans="4:5" x14ac:dyDescent="0.2">
      <c r="D39" s="17">
        <v>1</v>
      </c>
      <c r="E39" s="17">
        <v>-1</v>
      </c>
    </row>
    <row r="40" spans="4:5" x14ac:dyDescent="0.2">
      <c r="D40" s="17">
        <v>2</v>
      </c>
      <c r="E40" s="17">
        <v>-2</v>
      </c>
    </row>
    <row r="41" spans="4:5" x14ac:dyDescent="0.2">
      <c r="D41" s="17">
        <v>3</v>
      </c>
      <c r="E41" s="17">
        <v>-3</v>
      </c>
    </row>
    <row r="42" spans="4:5" x14ac:dyDescent="0.2">
      <c r="D42" s="17">
        <v>4</v>
      </c>
      <c r="E42"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79" priority="24" operator="between">
      <formula>8</formula>
      <formula>16</formula>
    </cfRule>
    <cfRule type="cellIs" dxfId="878" priority="25" operator="between">
      <formula>4</formula>
      <formula>7.99</formula>
    </cfRule>
    <cfRule type="cellIs" dxfId="877" priority="26" operator="between">
      <formula>1</formula>
      <formula>3.99</formula>
    </cfRule>
  </conditionalFormatting>
  <conditionalFormatting sqref="F10:F14">
    <cfRule type="cellIs" dxfId="876" priority="21" operator="between">
      <formula>11</formula>
      <formula>25</formula>
    </cfRule>
    <cfRule type="cellIs" dxfId="875" priority="22" operator="between">
      <formula>6</formula>
      <formula>10</formula>
    </cfRule>
    <cfRule type="cellIs" dxfId="874" priority="23" operator="between">
      <formula>0</formula>
      <formula>5</formula>
    </cfRule>
  </conditionalFormatting>
  <conditionalFormatting sqref="H10:H15">
    <cfRule type="containsText" dxfId="873" priority="19" operator="containsText" text="Sí">
      <formula>NOT(ISERROR(SEARCH("Sí",H10)))</formula>
    </cfRule>
    <cfRule type="containsText" dxfId="872" priority="20" operator="containsText" text="No">
      <formula>NOT(ISERROR(SEARCH("No",H10)))</formula>
    </cfRule>
  </conditionalFormatting>
  <conditionalFormatting sqref="I10:I15">
    <cfRule type="containsText" dxfId="871" priority="16" operator="containsText" text="Bajo">
      <formula>NOT(ISERROR(SEARCH("Bajo",I10)))</formula>
    </cfRule>
    <cfRule type="containsText" dxfId="870" priority="17" operator="containsText" text="Medio">
      <formula>NOT(ISERROR(SEARCH("Medio",I10)))</formula>
    </cfRule>
    <cfRule type="containsText" dxfId="869" priority="18" operator="containsText" text="Alto">
      <formula>NOT(ISERROR(SEARCH("Alto",I10)))</formula>
    </cfRule>
  </conditionalFormatting>
  <conditionalFormatting sqref="E16">
    <cfRule type="cellIs" dxfId="868" priority="13" operator="between">
      <formula>8</formula>
      <formula>16</formula>
    </cfRule>
    <cfRule type="cellIs" dxfId="867" priority="14" operator="between">
      <formula>4</formula>
      <formula>7.99</formula>
    </cfRule>
    <cfRule type="cellIs" dxfId="866" priority="15" operator="between">
      <formula>1</formula>
      <formula>3.99</formula>
    </cfRule>
  </conditionalFormatting>
  <conditionalFormatting sqref="N10:N15">
    <cfRule type="cellIs" dxfId="865" priority="10" operator="between">
      <formula>8</formula>
      <formula>16</formula>
    </cfRule>
    <cfRule type="cellIs" dxfId="864" priority="11" operator="between">
      <formula>4</formula>
      <formula>7.99</formula>
    </cfRule>
    <cfRule type="cellIs" dxfId="863" priority="12" operator="between">
      <formula>1</formula>
      <formula>3.99</formula>
    </cfRule>
  </conditionalFormatting>
  <conditionalFormatting sqref="N16">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0:V15">
    <cfRule type="cellIs" dxfId="859" priority="4" operator="between">
      <formula>8</formula>
      <formula>16</formula>
    </cfRule>
    <cfRule type="cellIs" dxfId="858" priority="5" operator="between">
      <formula>4</formula>
      <formula>7.99</formula>
    </cfRule>
    <cfRule type="cellIs" dxfId="857" priority="6" operator="between">
      <formula>1</formula>
      <formula>3.99</formula>
    </cfRule>
  </conditionalFormatting>
  <conditionalFormatting sqref="V16">
    <cfRule type="cellIs" dxfId="856" priority="1" operator="between">
      <formula>8</formula>
      <formula>16</formula>
    </cfRule>
    <cfRule type="cellIs" dxfId="855" priority="2" operator="between">
      <formula>4</formula>
      <formula>7.99</formula>
    </cfRule>
    <cfRule type="cellIs" dxfId="854" priority="3" operator="between">
      <formula>1</formula>
      <formula>3.99</formula>
    </cfRule>
  </conditionalFormatting>
  <dataValidations count="4">
    <dataValidation type="list" allowBlank="1" showInputMessage="1" showErrorMessage="1" sqref="J10:K15 R10:S15" xr:uid="{00000000-0002-0000-2300-000000000000}">
      <formula1>negative</formula1>
    </dataValidation>
    <dataValidation type="list" allowBlank="1" showInputMessage="1" showErrorMessage="1" sqref="C10:D15" xr:uid="{00000000-0002-0000-2300-000001000000}">
      <formula1>positive</formula1>
    </dataValidation>
    <dataValidation type="list" allowBlank="1" showInputMessage="1" showErrorMessage="1" sqref="H10:H15" xr:uid="{00000000-0002-0000-2300-000002000000}">
      <formula1>$L$3:$L$4</formula1>
    </dataValidation>
    <dataValidation type="list" allowBlank="1" showInputMessage="1" showErrorMessage="1" sqref="I10:I15" xr:uid="{00000000-0002-0000-2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(MP)'!A7</f>
        <v>MP.R2</v>
      </c>
      <c r="D5" s="188"/>
      <c r="E5" s="189" t="str">
        <f>'4. Medios Propios (MP)'!B7</f>
        <v>Incumplimiento por el medio propio de los requisitos para serlo</v>
      </c>
      <c r="F5" s="190"/>
      <c r="G5" s="77" t="str">
        <f>'4. Medios Propios (MP)'!C7</f>
        <v xml:space="preserve">No se cumplen los requisitos para ser medio propio personificado o el medio propio ha perdido esa condición </v>
      </c>
      <c r="H5" s="28">
        <f>'4. Medios Propios (MP)'!D7</f>
        <v>0</v>
      </c>
      <c r="I5" s="40">
        <f>'4. Medios Propios (MP)'!E7</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72" x14ac:dyDescent="0.2">
      <c r="A10" s="31" t="s">
        <v>695</v>
      </c>
      <c r="B10" s="60" t="s">
        <v>696</v>
      </c>
      <c r="C10" s="83"/>
      <c r="D10" s="83"/>
      <c r="E10" s="89">
        <f>C10*D10</f>
        <v>0</v>
      </c>
      <c r="F10" s="31" t="s">
        <v>697</v>
      </c>
      <c r="G10" s="65" t="s">
        <v>698</v>
      </c>
      <c r="H10" s="84"/>
      <c r="I10" s="84"/>
      <c r="J10" s="83"/>
      <c r="K10" s="83"/>
      <c r="L10" s="31" t="str">
        <f t="shared" ref="L10:M12"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customHeight="1" x14ac:dyDescent="0.2">
      <c r="A11" s="31" t="s">
        <v>699</v>
      </c>
      <c r="B11" s="70" t="s">
        <v>700</v>
      </c>
      <c r="C11" s="83"/>
      <c r="D11" s="83"/>
      <c r="E11" s="89">
        <f t="shared" ref="E11:E12" si="1">C11*D11</f>
        <v>0</v>
      </c>
      <c r="F11" s="31" t="s">
        <v>701</v>
      </c>
      <c r="G11" s="59" t="s">
        <v>702</v>
      </c>
      <c r="H11" s="84"/>
      <c r="I11" s="84"/>
      <c r="J11" s="83"/>
      <c r="K11" s="83"/>
      <c r="L11" s="31" t="str">
        <f t="shared" si="0"/>
        <v/>
      </c>
      <c r="M11" s="31" t="str">
        <f t="shared" si="0"/>
        <v/>
      </c>
      <c r="N11" s="89" t="e">
        <f t="shared" ref="N11:N12" si="2">L11*M11</f>
        <v>#VALUE!</v>
      </c>
      <c r="O11" s="86"/>
      <c r="P11" s="86"/>
      <c r="Q11" s="86"/>
      <c r="R11" s="83"/>
      <c r="S11" s="83"/>
      <c r="T11" s="31" t="str">
        <f t="shared" ref="T11:T12" si="3">IF(ISNUMBER($L11),IF($L11+R11&gt;1,$L11+R11,1),"")</f>
        <v/>
      </c>
      <c r="U11" s="31" t="str">
        <f t="shared" ref="U11:U12" si="4">IF(ISNUMBER($M11),IF($M11+S11&gt;1,$M11+S11,1),"")</f>
        <v/>
      </c>
      <c r="V11" s="89" t="e">
        <f t="shared" ref="V11:V12" si="5">T11*U11</f>
        <v>#VALUE!</v>
      </c>
    </row>
    <row r="12" spans="1:22" ht="72" customHeight="1" x14ac:dyDescent="0.2">
      <c r="A12" s="84" t="s">
        <v>703</v>
      </c>
      <c r="B12" s="85" t="s">
        <v>175</v>
      </c>
      <c r="C12" s="84"/>
      <c r="D12" s="84"/>
      <c r="E12" s="89">
        <f t="shared" si="1"/>
        <v>0</v>
      </c>
      <c r="F12" s="84" t="s">
        <v>704</v>
      </c>
      <c r="G12" s="85" t="s">
        <v>177</v>
      </c>
      <c r="H12" s="84"/>
      <c r="I12" s="84"/>
      <c r="J12" s="84"/>
      <c r="K12" s="84"/>
      <c r="L12" s="31" t="str">
        <f t="shared" si="0"/>
        <v/>
      </c>
      <c r="M12" s="31" t="str">
        <f t="shared" si="0"/>
        <v/>
      </c>
      <c r="N12" s="89" t="e">
        <f t="shared" si="2"/>
        <v>#VALUE!</v>
      </c>
      <c r="O12" s="85" t="s">
        <v>177</v>
      </c>
      <c r="P12" s="87"/>
      <c r="Q12" s="87"/>
      <c r="R12" s="84"/>
      <c r="S12" s="84"/>
      <c r="T12" s="31" t="str">
        <f t="shared" si="3"/>
        <v/>
      </c>
      <c r="U12" s="31" t="str">
        <f t="shared" si="4"/>
        <v/>
      </c>
      <c r="V12" s="89" t="e">
        <f t="shared" si="5"/>
        <v>#VALUE!</v>
      </c>
    </row>
    <row r="13" spans="1:22" ht="48" customHeight="1" x14ac:dyDescent="0.2">
      <c r="D13" s="92" t="s">
        <v>178</v>
      </c>
      <c r="E13" s="88" t="e">
        <f>ROUND(SUM(E10:E12)/COUNT(C10:C12),2)</f>
        <v>#DIV/0!</v>
      </c>
      <c r="M13" s="92" t="s">
        <v>179</v>
      </c>
      <c r="N13" s="88" t="e">
        <f>ROUND(SUMIF(N10:N12,"&gt;0",N10:N12)/COUNT(N10:N12),2)</f>
        <v>#DIV/0!</v>
      </c>
      <c r="U13" s="92" t="s">
        <v>180</v>
      </c>
      <c r="V13" s="88" t="e">
        <f>ROUND(SUMIF(V10:V12,"&gt;0",V10:V12)/COUNT(V10:V12),2)</f>
        <v>#DIV/0!</v>
      </c>
    </row>
    <row r="36" spans="4:5" x14ac:dyDescent="0.2">
      <c r="D36" s="17">
        <v>1</v>
      </c>
      <c r="E36" s="17">
        <v>-1</v>
      </c>
    </row>
    <row r="37" spans="4:5" x14ac:dyDescent="0.2">
      <c r="D37" s="17">
        <v>2</v>
      </c>
      <c r="E37" s="17">
        <v>-2</v>
      </c>
    </row>
    <row r="38" spans="4:5" x14ac:dyDescent="0.2">
      <c r="D38" s="17">
        <v>3</v>
      </c>
      <c r="E38" s="17">
        <v>-3</v>
      </c>
    </row>
    <row r="39" spans="4:5" x14ac:dyDescent="0.2">
      <c r="D39" s="17">
        <v>4</v>
      </c>
      <c r="E39"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53" priority="24" operator="between">
      <formula>8</formula>
      <formula>16</formula>
    </cfRule>
    <cfRule type="cellIs" dxfId="852" priority="25" operator="between">
      <formula>4</formula>
      <formula>7.99</formula>
    </cfRule>
    <cfRule type="cellIs" dxfId="851" priority="26" operator="between">
      <formula>1</formula>
      <formula>3.99</formula>
    </cfRule>
  </conditionalFormatting>
  <conditionalFormatting sqref="F10:F11">
    <cfRule type="cellIs" dxfId="850" priority="21" operator="between">
      <formula>11</formula>
      <formula>25</formula>
    </cfRule>
    <cfRule type="cellIs" dxfId="849" priority="22" operator="between">
      <formula>6</formula>
      <formula>10</formula>
    </cfRule>
    <cfRule type="cellIs" dxfId="848" priority="23" operator="between">
      <formula>0</formula>
      <formula>5</formula>
    </cfRule>
  </conditionalFormatting>
  <conditionalFormatting sqref="H10:H12">
    <cfRule type="containsText" dxfId="847" priority="19" operator="containsText" text="Sí">
      <formula>NOT(ISERROR(SEARCH("Sí",H10)))</formula>
    </cfRule>
    <cfRule type="containsText" dxfId="846" priority="20" operator="containsText" text="No">
      <formula>NOT(ISERROR(SEARCH("No",H10)))</formula>
    </cfRule>
  </conditionalFormatting>
  <conditionalFormatting sqref="I10:I12">
    <cfRule type="containsText" dxfId="845" priority="16" operator="containsText" text="Bajo">
      <formula>NOT(ISERROR(SEARCH("Bajo",I10)))</formula>
    </cfRule>
    <cfRule type="containsText" dxfId="844" priority="17" operator="containsText" text="Medio">
      <formula>NOT(ISERROR(SEARCH("Medio",I10)))</formula>
    </cfRule>
    <cfRule type="containsText" dxfId="843" priority="18" operator="containsText" text="Alto">
      <formula>NOT(ISERROR(SEARCH("Alto",I10)))</formula>
    </cfRule>
  </conditionalFormatting>
  <conditionalFormatting sqref="E13">
    <cfRule type="cellIs" dxfId="842" priority="13" operator="between">
      <formula>8</formula>
      <formula>16</formula>
    </cfRule>
    <cfRule type="cellIs" dxfId="841" priority="14" operator="between">
      <formula>4</formula>
      <formula>7.99</formula>
    </cfRule>
    <cfRule type="cellIs" dxfId="840" priority="15" operator="between">
      <formula>1</formula>
      <formula>3.99</formula>
    </cfRule>
  </conditionalFormatting>
  <conditionalFormatting sqref="N13">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3">
    <cfRule type="cellIs" dxfId="836" priority="1" operator="between">
      <formula>8</formula>
      <formula>16</formula>
    </cfRule>
    <cfRule type="cellIs" dxfId="835" priority="2" operator="between">
      <formula>4</formula>
      <formula>7.99</formula>
    </cfRule>
    <cfRule type="cellIs" dxfId="834" priority="3" operator="between">
      <formula>1</formula>
      <formula>3.99</formula>
    </cfRule>
  </conditionalFormatting>
  <dataValidations count="4">
    <dataValidation type="list" allowBlank="1" showInputMessage="1" showErrorMessage="1" sqref="R10:S12 J10:K12" xr:uid="{00000000-0002-0000-2400-000000000000}">
      <formula1>negative</formula1>
    </dataValidation>
    <dataValidation type="list" allowBlank="1" showInputMessage="1" showErrorMessage="1" sqref="C10:D12" xr:uid="{00000000-0002-0000-2400-000001000000}">
      <formula1>positive</formula1>
    </dataValidation>
    <dataValidation type="list" allowBlank="1" showInputMessage="1" showErrorMessage="1" sqref="H10:H12" xr:uid="{00000000-0002-0000-2400-000002000000}">
      <formula1>$L$3:$L$4</formula1>
    </dataValidation>
    <dataValidation type="list" allowBlank="1" showInputMessage="1" showErrorMessage="1" sqref="I10:I12" xr:uid="{00000000-0002-0000-2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pageSetUpPr fitToPage="1"/>
  </sheetPr>
  <dimension ref="A1:V40"/>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(MP)'!A8</f>
        <v>MP.R3</v>
      </c>
      <c r="D5" s="188"/>
      <c r="E5" s="189" t="str">
        <f>'4. Medios Propios (MP)'!B8</f>
        <v>Falta de justificación en la selección del medio propio</v>
      </c>
      <c r="F5" s="190"/>
      <c r="G5" s="77"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28">
        <f>'4. Medios Propios (MP)'!D8</f>
        <v>0</v>
      </c>
      <c r="I5" s="40">
        <f>'4. Medios Propios (MP)'!E8</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60" x14ac:dyDescent="0.2">
      <c r="A10" s="31" t="s">
        <v>705</v>
      </c>
      <c r="B10" s="60" t="s">
        <v>706</v>
      </c>
      <c r="C10" s="83"/>
      <c r="D10" s="83"/>
      <c r="E10" s="89">
        <f>C10*D10</f>
        <v>0</v>
      </c>
      <c r="F10" s="31" t="s">
        <v>707</v>
      </c>
      <c r="G10" s="65" t="s">
        <v>708</v>
      </c>
      <c r="H10" s="84"/>
      <c r="I10" s="84"/>
      <c r="J10" s="83"/>
      <c r="K10" s="83"/>
      <c r="L10" s="31" t="str">
        <f t="shared" ref="L10:M13"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customHeight="1" x14ac:dyDescent="0.2">
      <c r="A11" s="31" t="s">
        <v>709</v>
      </c>
      <c r="B11" s="60" t="s">
        <v>710</v>
      </c>
      <c r="C11" s="83"/>
      <c r="D11" s="83"/>
      <c r="E11" s="89">
        <f t="shared" ref="E11:E13" si="1">C11*D11</f>
        <v>0</v>
      </c>
      <c r="F11" s="31" t="s">
        <v>711</v>
      </c>
      <c r="G11" s="63" t="s">
        <v>712</v>
      </c>
      <c r="H11" s="84"/>
      <c r="I11" s="84"/>
      <c r="J11" s="83"/>
      <c r="K11" s="83"/>
      <c r="L11" s="31" t="str">
        <f t="shared" si="0"/>
        <v/>
      </c>
      <c r="M11" s="31" t="str">
        <f t="shared" si="0"/>
        <v/>
      </c>
      <c r="N11" s="89" t="e">
        <f t="shared" ref="N11:N13" si="2">L11*M11</f>
        <v>#VALUE!</v>
      </c>
      <c r="O11" s="86"/>
      <c r="P11" s="86"/>
      <c r="Q11" s="86"/>
      <c r="R11" s="83"/>
      <c r="S11" s="83"/>
      <c r="T11" s="31" t="str">
        <f t="shared" ref="T11:T13" si="3">IF(ISNUMBER($L11),IF($L11+R11&gt;1,$L11+R11,1),"")</f>
        <v/>
      </c>
      <c r="U11" s="31" t="str">
        <f t="shared" ref="U11:U13" si="4">IF(ISNUMBER($M11),IF($M11+S11&gt;1,$M11+S11,1),"")</f>
        <v/>
      </c>
      <c r="V11" s="89" t="e">
        <f t="shared" ref="V11:V13" si="5">T11*U11</f>
        <v>#VALUE!</v>
      </c>
    </row>
    <row r="12" spans="1:22" ht="72" x14ac:dyDescent="0.2">
      <c r="A12" s="31" t="s">
        <v>713</v>
      </c>
      <c r="B12" s="60" t="s">
        <v>714</v>
      </c>
      <c r="C12" s="83"/>
      <c r="D12" s="83"/>
      <c r="E12" s="89">
        <f t="shared" si="1"/>
        <v>0</v>
      </c>
      <c r="F12" s="31" t="s">
        <v>715</v>
      </c>
      <c r="G12" s="63" t="s">
        <v>716</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72" customHeight="1" x14ac:dyDescent="0.2">
      <c r="A13" s="84" t="s">
        <v>717</v>
      </c>
      <c r="B13" s="85" t="s">
        <v>175</v>
      </c>
      <c r="C13" s="84"/>
      <c r="D13" s="84"/>
      <c r="E13" s="89">
        <f t="shared" si="1"/>
        <v>0</v>
      </c>
      <c r="F13" s="84" t="s">
        <v>718</v>
      </c>
      <c r="G13" s="85" t="s">
        <v>177</v>
      </c>
      <c r="H13" s="84"/>
      <c r="I13" s="84"/>
      <c r="J13" s="84"/>
      <c r="K13" s="84"/>
      <c r="L13" s="31" t="str">
        <f t="shared" si="0"/>
        <v/>
      </c>
      <c r="M13" s="31" t="str">
        <f t="shared" si="0"/>
        <v/>
      </c>
      <c r="N13" s="89" t="e">
        <f t="shared" si="2"/>
        <v>#VALUE!</v>
      </c>
      <c r="O13" s="85" t="s">
        <v>177</v>
      </c>
      <c r="P13" s="87"/>
      <c r="Q13" s="87"/>
      <c r="R13" s="84"/>
      <c r="S13" s="84"/>
      <c r="T13" s="31" t="str">
        <f t="shared" si="3"/>
        <v/>
      </c>
      <c r="U13" s="31" t="str">
        <f t="shared" si="4"/>
        <v/>
      </c>
      <c r="V13" s="89" t="e">
        <f t="shared" si="5"/>
        <v>#VALUE!</v>
      </c>
    </row>
    <row r="14" spans="1:22" ht="48" customHeight="1" x14ac:dyDescent="0.2">
      <c r="D14" s="92" t="s">
        <v>178</v>
      </c>
      <c r="E14" s="88" t="e">
        <f>ROUND(SUM(E10:E13)/COUNT(C10:C13),2)</f>
        <v>#DIV/0!</v>
      </c>
      <c r="M14" s="92" t="s">
        <v>179</v>
      </c>
      <c r="N14" s="88" t="e">
        <f>ROUND(SUMIF(N10:N13,"&gt;0",N10:N13)/COUNT(N10:N13),2)</f>
        <v>#DIV/0!</v>
      </c>
      <c r="U14" s="92" t="s">
        <v>180</v>
      </c>
      <c r="V14" s="88" t="e">
        <f>ROUND(SUMIF(V10:V13,"&gt;0",V10:V13)/COUNT(V10:V13),2)</f>
        <v>#DIV/0!</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833" priority="24" operator="between">
      <formula>8</formula>
      <formula>16</formula>
    </cfRule>
    <cfRule type="cellIs" dxfId="832" priority="25" operator="between">
      <formula>4</formula>
      <formula>7.99</formula>
    </cfRule>
    <cfRule type="cellIs" dxfId="831" priority="26" operator="between">
      <formula>1</formula>
      <formula>3.99</formula>
    </cfRule>
  </conditionalFormatting>
  <conditionalFormatting sqref="F10:F12">
    <cfRule type="cellIs" dxfId="830" priority="21" operator="between">
      <formula>11</formula>
      <formula>25</formula>
    </cfRule>
    <cfRule type="cellIs" dxfId="829" priority="22" operator="between">
      <formula>6</formula>
      <formula>10</formula>
    </cfRule>
    <cfRule type="cellIs" dxfId="828" priority="23" operator="between">
      <formula>0</formula>
      <formula>5</formula>
    </cfRule>
  </conditionalFormatting>
  <conditionalFormatting sqref="H10:H13">
    <cfRule type="containsText" dxfId="827" priority="19" operator="containsText" text="Sí">
      <formula>NOT(ISERROR(SEARCH("Sí",H10)))</formula>
    </cfRule>
    <cfRule type="containsText" dxfId="826" priority="20" operator="containsText" text="No">
      <formula>NOT(ISERROR(SEARCH("No",H10)))</formula>
    </cfRule>
  </conditionalFormatting>
  <conditionalFormatting sqref="I10:I13">
    <cfRule type="containsText" dxfId="825" priority="16" operator="containsText" text="Bajo">
      <formula>NOT(ISERROR(SEARCH("Bajo",I10)))</formula>
    </cfRule>
    <cfRule type="containsText" dxfId="824" priority="17" operator="containsText" text="Medio">
      <formula>NOT(ISERROR(SEARCH("Medio",I10)))</formula>
    </cfRule>
    <cfRule type="containsText" dxfId="823" priority="18" operator="containsText" text="Alto">
      <formula>NOT(ISERROR(SEARCH("Alto",I10)))</formula>
    </cfRule>
  </conditionalFormatting>
  <conditionalFormatting sqref="E14">
    <cfRule type="cellIs" dxfId="822" priority="13" operator="between">
      <formula>8</formula>
      <formula>16</formula>
    </cfRule>
    <cfRule type="cellIs" dxfId="821" priority="14" operator="between">
      <formula>4</formula>
      <formula>7.99</formula>
    </cfRule>
    <cfRule type="cellIs" dxfId="820" priority="15" operator="between">
      <formula>1</formula>
      <formula>3.99</formula>
    </cfRule>
  </conditionalFormatting>
  <conditionalFormatting sqref="N14">
    <cfRule type="cellIs" dxfId="819" priority="7" operator="between">
      <formula>8</formula>
      <formula>16</formula>
    </cfRule>
    <cfRule type="cellIs" dxfId="818" priority="8" operator="between">
      <formula>4</formula>
      <formula>7.99</formula>
    </cfRule>
    <cfRule type="cellIs" dxfId="817" priority="9" operator="between">
      <formula>1</formula>
      <formula>3.99</formula>
    </cfRule>
  </conditionalFormatting>
  <conditionalFormatting sqref="V14">
    <cfRule type="cellIs" dxfId="816" priority="1" operator="between">
      <formula>8</formula>
      <formula>16</formula>
    </cfRule>
    <cfRule type="cellIs" dxfId="815" priority="2" operator="between">
      <formula>4</formula>
      <formula>7.99</formula>
    </cfRule>
    <cfRule type="cellIs" dxfId="814" priority="3" operator="between">
      <formula>1</formula>
      <formula>3.99</formula>
    </cfRule>
  </conditionalFormatting>
  <dataValidations count="4">
    <dataValidation type="list" allowBlank="1" showInputMessage="1" showErrorMessage="1" sqref="R10:S13 J10:K13" xr:uid="{00000000-0002-0000-2500-000000000000}">
      <formula1>negative</formula1>
    </dataValidation>
    <dataValidation type="list" allowBlank="1" showInputMessage="1" showErrorMessage="1" sqref="C10:D13" xr:uid="{00000000-0002-0000-2500-000001000000}">
      <formula1>positive</formula1>
    </dataValidation>
    <dataValidation type="list" allowBlank="1" showInputMessage="1" showErrorMessage="1" sqref="H10:H13" xr:uid="{00000000-0002-0000-2500-000002000000}">
      <formula1>$L$3:$L$4</formula1>
    </dataValidation>
    <dataValidation type="list" allowBlank="1" showInputMessage="1" showErrorMessage="1" sqref="I10:I13" xr:uid="{00000000-0002-0000-2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pageSetUpPr fitToPage="1"/>
  </sheetPr>
  <dimension ref="A1:V42"/>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(MP)'!A9</f>
        <v>MP.R4</v>
      </c>
      <c r="D5" s="188"/>
      <c r="E5" s="189" t="str">
        <f>'4. Medios Propios (MP)'!B9</f>
        <v xml:space="preserve">Aplicación incorrecta de las tarifas y costes </v>
      </c>
      <c r="F5" s="190"/>
      <c r="G5" s="77" t="str">
        <f>'4. Medios Propios (MP)'!C9</f>
        <v xml:space="preserve">Falta de justificación o aplicación incorrecta de las tarifas y costes en la elaboración del presupuesto  </v>
      </c>
      <c r="H5" s="28">
        <f>'4. Medios Propios (MP)'!D9</f>
        <v>0</v>
      </c>
      <c r="I5" s="40">
        <f>'4. Medios Propios (MP)'!E9</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72" x14ac:dyDescent="0.2">
      <c r="A10" s="31" t="s">
        <v>719</v>
      </c>
      <c r="B10" s="60" t="s">
        <v>720</v>
      </c>
      <c r="C10" s="83"/>
      <c r="D10" s="83"/>
      <c r="E10" s="89">
        <f>C10*D10</f>
        <v>0</v>
      </c>
      <c r="F10" s="31" t="s">
        <v>721</v>
      </c>
      <c r="G10" s="65" t="s">
        <v>722</v>
      </c>
      <c r="H10" s="84"/>
      <c r="I10" s="84"/>
      <c r="J10" s="83"/>
      <c r="K10" s="83"/>
      <c r="L10" s="31" t="str">
        <f t="shared" ref="L10:M15"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customHeight="1" x14ac:dyDescent="0.2">
      <c r="A11" s="31" t="s">
        <v>723</v>
      </c>
      <c r="B11" s="60" t="s">
        <v>724</v>
      </c>
      <c r="C11" s="83"/>
      <c r="D11" s="83"/>
      <c r="E11" s="89">
        <f t="shared" ref="E11:E15" si="1">C11*D11</f>
        <v>0</v>
      </c>
      <c r="F11" s="31" t="s">
        <v>725</v>
      </c>
      <c r="G11" s="65" t="s">
        <v>726</v>
      </c>
      <c r="H11" s="84"/>
      <c r="I11" s="84"/>
      <c r="J11" s="83"/>
      <c r="K11" s="83"/>
      <c r="L11" s="31" t="str">
        <f t="shared" si="0"/>
        <v/>
      </c>
      <c r="M11" s="31" t="str">
        <f t="shared" si="0"/>
        <v/>
      </c>
      <c r="N11" s="89" t="e">
        <f t="shared" ref="N11:N15" si="2">L11*M11</f>
        <v>#VALUE!</v>
      </c>
      <c r="O11" s="86"/>
      <c r="P11" s="86"/>
      <c r="Q11" s="86"/>
      <c r="R11" s="83"/>
      <c r="S11" s="83"/>
      <c r="T11" s="31" t="str">
        <f t="shared" ref="T11:T15" si="3">IF(ISNUMBER($L11),IF($L11+R11&gt;1,$L11+R11,1),"")</f>
        <v/>
      </c>
      <c r="U11" s="31" t="str">
        <f t="shared" ref="U11:U15" si="4">IF(ISNUMBER($M11),IF($M11+S11&gt;1,$M11+S11,1),"")</f>
        <v/>
      </c>
      <c r="V11" s="89" t="e">
        <f t="shared" ref="V11:V15" si="5">T11*U11</f>
        <v>#VALUE!</v>
      </c>
    </row>
    <row r="12" spans="1:22" ht="72" x14ac:dyDescent="0.2">
      <c r="A12" s="31" t="s">
        <v>727</v>
      </c>
      <c r="B12" s="60" t="s">
        <v>728</v>
      </c>
      <c r="C12" s="83"/>
      <c r="D12" s="83"/>
      <c r="E12" s="89">
        <f t="shared" si="1"/>
        <v>0</v>
      </c>
      <c r="F12" s="31" t="s">
        <v>729</v>
      </c>
      <c r="G12" s="65" t="s">
        <v>726</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60" x14ac:dyDescent="0.2">
      <c r="A13" s="31" t="s">
        <v>730</v>
      </c>
      <c r="B13" s="60" t="s">
        <v>731</v>
      </c>
      <c r="C13" s="83"/>
      <c r="D13" s="83"/>
      <c r="E13" s="89">
        <f t="shared" si="1"/>
        <v>0</v>
      </c>
      <c r="F13" s="31" t="s">
        <v>732</v>
      </c>
      <c r="G13" s="65" t="s">
        <v>733</v>
      </c>
      <c r="H13" s="84"/>
      <c r="I13" s="84"/>
      <c r="J13" s="83"/>
      <c r="K13" s="83"/>
      <c r="L13" s="31" t="str">
        <f t="shared" si="0"/>
        <v/>
      </c>
      <c r="M13" s="31" t="str">
        <f t="shared" si="0"/>
        <v/>
      </c>
      <c r="N13" s="89" t="e">
        <f t="shared" si="2"/>
        <v>#VALUE!</v>
      </c>
      <c r="O13" s="86"/>
      <c r="P13" s="86"/>
      <c r="Q13" s="86"/>
      <c r="R13" s="83"/>
      <c r="S13" s="83"/>
      <c r="T13" s="31" t="str">
        <f t="shared" si="3"/>
        <v/>
      </c>
      <c r="U13" s="31" t="str">
        <f t="shared" si="4"/>
        <v/>
      </c>
      <c r="V13" s="89" t="e">
        <f t="shared" si="5"/>
        <v>#VALUE!</v>
      </c>
    </row>
    <row r="14" spans="1:22" ht="48" x14ac:dyDescent="0.2">
      <c r="A14" s="31" t="s">
        <v>734</v>
      </c>
      <c r="B14" s="60" t="s">
        <v>735</v>
      </c>
      <c r="C14" s="83"/>
      <c r="D14" s="83"/>
      <c r="E14" s="89">
        <f t="shared" si="1"/>
        <v>0</v>
      </c>
      <c r="F14" s="31" t="s">
        <v>736</v>
      </c>
      <c r="G14" s="65" t="s">
        <v>737</v>
      </c>
      <c r="H14" s="84"/>
      <c r="I14" s="84"/>
      <c r="J14" s="83"/>
      <c r="K14" s="83"/>
      <c r="L14" s="31" t="str">
        <f t="shared" si="0"/>
        <v/>
      </c>
      <c r="M14" s="31" t="str">
        <f t="shared" si="0"/>
        <v/>
      </c>
      <c r="N14" s="89" t="e">
        <f t="shared" si="2"/>
        <v>#VALUE!</v>
      </c>
      <c r="O14" s="86"/>
      <c r="P14" s="86"/>
      <c r="Q14" s="86"/>
      <c r="R14" s="83"/>
      <c r="S14" s="83"/>
      <c r="T14" s="31" t="str">
        <f t="shared" si="3"/>
        <v/>
      </c>
      <c r="U14" s="31" t="str">
        <f t="shared" si="4"/>
        <v/>
      </c>
      <c r="V14" s="89" t="e">
        <f t="shared" si="5"/>
        <v>#VALUE!</v>
      </c>
    </row>
    <row r="15" spans="1:22" ht="72" customHeight="1" x14ac:dyDescent="0.2">
      <c r="A15" s="84" t="s">
        <v>738</v>
      </c>
      <c r="B15" s="85" t="s">
        <v>175</v>
      </c>
      <c r="C15" s="84"/>
      <c r="D15" s="84"/>
      <c r="E15" s="89">
        <f t="shared" si="1"/>
        <v>0</v>
      </c>
      <c r="F15" s="84" t="s">
        <v>739</v>
      </c>
      <c r="G15" s="85" t="s">
        <v>177</v>
      </c>
      <c r="H15" s="84"/>
      <c r="I15" s="84"/>
      <c r="J15" s="84"/>
      <c r="K15" s="84"/>
      <c r="L15" s="31" t="str">
        <f t="shared" si="0"/>
        <v/>
      </c>
      <c r="M15" s="31" t="str">
        <f t="shared" si="0"/>
        <v/>
      </c>
      <c r="N15" s="89" t="e">
        <f t="shared" si="2"/>
        <v>#VALUE!</v>
      </c>
      <c r="O15" s="85" t="s">
        <v>177</v>
      </c>
      <c r="P15" s="87"/>
      <c r="Q15" s="87"/>
      <c r="R15" s="84"/>
      <c r="S15" s="84"/>
      <c r="T15" s="31" t="str">
        <f t="shared" si="3"/>
        <v/>
      </c>
      <c r="U15" s="31" t="str">
        <f t="shared" si="4"/>
        <v/>
      </c>
      <c r="V15" s="89" t="e">
        <f t="shared" si="5"/>
        <v>#VALUE!</v>
      </c>
    </row>
    <row r="16" spans="1:22" ht="48" customHeight="1" x14ac:dyDescent="0.2">
      <c r="D16" s="92" t="s">
        <v>178</v>
      </c>
      <c r="E16" s="88" t="e">
        <f>ROUND(SUM(E10:E15)/COUNT(C10:C15),2)</f>
        <v>#DIV/0!</v>
      </c>
      <c r="M16" s="92" t="s">
        <v>179</v>
      </c>
      <c r="N16" s="88" t="e">
        <f>ROUND(SUMIF(N10:N15,"&gt;0",N10:N15)/COUNT(N10:N15),2)</f>
        <v>#DIV/0!</v>
      </c>
      <c r="U16" s="92" t="s">
        <v>180</v>
      </c>
      <c r="V16" s="88" t="e">
        <f>ROUND(SUMIF(V10:V15,"&gt;0",V10:V15)/COUNT(V10:V15),2)</f>
        <v>#DIV/0!</v>
      </c>
    </row>
    <row r="39" spans="4:5" x14ac:dyDescent="0.2">
      <c r="D39" s="17">
        <v>1</v>
      </c>
      <c r="E39" s="17">
        <v>-1</v>
      </c>
    </row>
    <row r="40" spans="4:5" x14ac:dyDescent="0.2">
      <c r="D40" s="17">
        <v>2</v>
      </c>
      <c r="E40" s="17">
        <v>-2</v>
      </c>
    </row>
    <row r="41" spans="4:5" x14ac:dyDescent="0.2">
      <c r="D41" s="17">
        <v>3</v>
      </c>
      <c r="E41" s="17">
        <v>-3</v>
      </c>
    </row>
    <row r="42" spans="4:5" x14ac:dyDescent="0.2">
      <c r="D42" s="17">
        <v>4</v>
      </c>
      <c r="E42"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13" priority="24" operator="between">
      <formula>8</formula>
      <formula>16</formula>
    </cfRule>
    <cfRule type="cellIs" dxfId="812" priority="25" operator="between">
      <formula>4</formula>
      <formula>7.99</formula>
    </cfRule>
    <cfRule type="cellIs" dxfId="811" priority="26" operator="between">
      <formula>1</formula>
      <formula>3.99</formula>
    </cfRule>
  </conditionalFormatting>
  <conditionalFormatting sqref="F10:F14">
    <cfRule type="cellIs" dxfId="810" priority="21" operator="between">
      <formula>11</formula>
      <formula>25</formula>
    </cfRule>
    <cfRule type="cellIs" dxfId="809" priority="22" operator="between">
      <formula>6</formula>
      <formula>10</formula>
    </cfRule>
    <cfRule type="cellIs" dxfId="808" priority="23" operator="between">
      <formula>0</formula>
      <formula>5</formula>
    </cfRule>
  </conditionalFormatting>
  <conditionalFormatting sqref="H10:H15">
    <cfRule type="containsText" dxfId="807" priority="19" operator="containsText" text="Sí">
      <formula>NOT(ISERROR(SEARCH("Sí",H10)))</formula>
    </cfRule>
    <cfRule type="containsText" dxfId="806" priority="20" operator="containsText" text="No">
      <formula>NOT(ISERROR(SEARCH("No",H10)))</formula>
    </cfRule>
  </conditionalFormatting>
  <conditionalFormatting sqref="I10:I15">
    <cfRule type="containsText" dxfId="805" priority="16" operator="containsText" text="Bajo">
      <formula>NOT(ISERROR(SEARCH("Bajo",I10)))</formula>
    </cfRule>
    <cfRule type="containsText" dxfId="804" priority="17" operator="containsText" text="Medio">
      <formula>NOT(ISERROR(SEARCH("Medio",I10)))</formula>
    </cfRule>
    <cfRule type="containsText" dxfId="803" priority="18" operator="containsText" text="Alto">
      <formula>NOT(ISERROR(SEARCH("Alto",I10)))</formula>
    </cfRule>
  </conditionalFormatting>
  <conditionalFormatting sqref="E16">
    <cfRule type="cellIs" dxfId="802" priority="13" operator="between">
      <formula>8</formula>
      <formula>16</formula>
    </cfRule>
    <cfRule type="cellIs" dxfId="801" priority="14" operator="between">
      <formula>4</formula>
      <formula>7.99</formula>
    </cfRule>
    <cfRule type="cellIs" dxfId="800" priority="15" operator="between">
      <formula>1</formula>
      <formula>3.99</formula>
    </cfRule>
  </conditionalFormatting>
  <conditionalFormatting sqref="N10:N15">
    <cfRule type="cellIs" dxfId="799" priority="10" operator="between">
      <formula>8</formula>
      <formula>16</formula>
    </cfRule>
    <cfRule type="cellIs" dxfId="798" priority="11" operator="between">
      <formula>4</formula>
      <formula>7.99</formula>
    </cfRule>
    <cfRule type="cellIs" dxfId="797" priority="12" operator="between">
      <formula>1</formula>
      <formula>3.99</formula>
    </cfRule>
  </conditionalFormatting>
  <conditionalFormatting sqref="N16">
    <cfRule type="cellIs" dxfId="796" priority="7" operator="between">
      <formula>8</formula>
      <formula>16</formula>
    </cfRule>
    <cfRule type="cellIs" dxfId="795" priority="8" operator="between">
      <formula>4</formula>
      <formula>7.99</formula>
    </cfRule>
    <cfRule type="cellIs" dxfId="794" priority="9" operator="between">
      <formula>1</formula>
      <formula>3.99</formula>
    </cfRule>
  </conditionalFormatting>
  <conditionalFormatting sqref="V10:V15">
    <cfRule type="cellIs" dxfId="793" priority="4" operator="between">
      <formula>8</formula>
      <formula>16</formula>
    </cfRule>
    <cfRule type="cellIs" dxfId="792" priority="5" operator="between">
      <formula>4</formula>
      <formula>7.99</formula>
    </cfRule>
    <cfRule type="cellIs" dxfId="791" priority="6" operator="between">
      <formula>1</formula>
      <formula>3.99</formula>
    </cfRule>
  </conditionalFormatting>
  <conditionalFormatting sqref="V16">
    <cfRule type="cellIs" dxfId="790" priority="1" operator="between">
      <formula>8</formula>
      <formula>16</formula>
    </cfRule>
    <cfRule type="cellIs" dxfId="789" priority="2" operator="between">
      <formula>4</formula>
      <formula>7.99</formula>
    </cfRule>
    <cfRule type="cellIs" dxfId="788" priority="3" operator="between">
      <formula>1</formula>
      <formula>3.99</formula>
    </cfRule>
  </conditionalFormatting>
  <dataValidations count="4">
    <dataValidation type="list" allowBlank="1" showInputMessage="1" showErrorMessage="1" sqref="J10:K15 R10:S15" xr:uid="{00000000-0002-0000-2600-000000000000}">
      <formula1>negative</formula1>
    </dataValidation>
    <dataValidation type="list" allowBlank="1" showInputMessage="1" showErrorMessage="1" sqref="C10:D15" xr:uid="{00000000-0002-0000-2600-000001000000}">
      <formula1>positive</formula1>
    </dataValidation>
    <dataValidation type="list" allowBlank="1" showInputMessage="1" showErrorMessage="1" sqref="H10:H15" xr:uid="{00000000-0002-0000-2600-000002000000}">
      <formula1>$L$3:$L$4</formula1>
    </dataValidation>
    <dataValidation type="list" allowBlank="1" showInputMessage="1" showErrorMessage="1" sqref="I10:I15" xr:uid="{00000000-0002-0000-2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W37"/>
  <sheetViews>
    <sheetView topLeftCell="P1" zoomScaleNormal="100" zoomScaleSheetLayoutView="100" workbookViewId="0">
      <selection activeCell="W10" sqref="W10"/>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52.57031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67" t="str">
        <f>'1. Subvenciones (S)'!A8</f>
        <v>S.R2</v>
      </c>
      <c r="D5" s="168"/>
      <c r="E5" s="171" t="str">
        <f>'1. Subvenciones (S)'!B8</f>
        <v>Trato discriminatorio en la selección de solicitantes</v>
      </c>
      <c r="F5" s="172"/>
      <c r="G5" s="77" t="str">
        <f>'1. Subvenciones (S)'!C8</f>
        <v>No se garantiza un procedimiento objetivo de selección de participantes y se limita el acceso en términos de igualdad para todos los potenciales beneficiarios</v>
      </c>
      <c r="H5" s="28" t="str">
        <f>'1. Subvenciones (S)'!D8</f>
        <v>EE</v>
      </c>
      <c r="I5" s="40" t="str">
        <f>'1. Subvenciones (S)'!E8</f>
        <v>INTERNO</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3" ht="197.45" customHeight="1" x14ac:dyDescent="0.2">
      <c r="A10" s="31" t="s">
        <v>181</v>
      </c>
      <c r="B10" s="100" t="s">
        <v>182</v>
      </c>
      <c r="C10" s="84">
        <v>4</v>
      </c>
      <c r="D10" s="83">
        <v>1</v>
      </c>
      <c r="E10" s="89">
        <f>C10*D10</f>
        <v>4</v>
      </c>
      <c r="F10" s="31" t="s">
        <v>183</v>
      </c>
      <c r="G10" s="33" t="s">
        <v>184</v>
      </c>
      <c r="H10" s="84" t="s">
        <v>116</v>
      </c>
      <c r="I10" s="84" t="s">
        <v>117</v>
      </c>
      <c r="J10" s="84">
        <v>-4</v>
      </c>
      <c r="K10" s="83">
        <v>-4</v>
      </c>
      <c r="L10" s="31">
        <f t="shared" ref="L10:M10" si="0">IF(ISNUMBER(C10),IF(C10+J10&gt;1,C10+J10,1),"")</f>
        <v>1</v>
      </c>
      <c r="M10" s="31">
        <f t="shared" si="0"/>
        <v>1</v>
      </c>
      <c r="N10" s="89">
        <f>L10*M10</f>
        <v>1</v>
      </c>
      <c r="O10" s="86"/>
      <c r="P10" s="86"/>
      <c r="Q10" s="86"/>
      <c r="R10" s="84"/>
      <c r="S10" s="84"/>
      <c r="T10" s="31">
        <f>IF(ISNUMBER($L10),IF($L10+R10&gt;1,$L10+R10,1),"")</f>
        <v>1</v>
      </c>
      <c r="U10" s="31">
        <f>IF(ISNUMBER($M10),IF($M10+S10&gt;1,$M10+S10,1),"")</f>
        <v>1</v>
      </c>
      <c r="V10" s="89">
        <f>T10*U10</f>
        <v>1</v>
      </c>
      <c r="W10" s="125" t="s">
        <v>807</v>
      </c>
    </row>
    <row r="11" spans="1:23" ht="48" customHeight="1" x14ac:dyDescent="0.2">
      <c r="D11" s="92" t="s">
        <v>178</v>
      </c>
      <c r="E11" s="88">
        <f>ROUND(SUM(E10:E10)/COUNT(C10:C10),2)</f>
        <v>4</v>
      </c>
      <c r="M11" s="92" t="s">
        <v>179</v>
      </c>
      <c r="N11" s="88">
        <f>ROUND(SUMIF(N10:N10,"&gt;0",N10:N10)/COUNT(N10:N10),2)</f>
        <v>1</v>
      </c>
      <c r="U11" s="92" t="s">
        <v>180</v>
      </c>
      <c r="V11" s="88">
        <f>ROUND(SUMIF(V10:V10,"&gt;0",V10:V10)/COUNT(V10:V10),2)</f>
        <v>1</v>
      </c>
    </row>
    <row r="34" spans="4:5" x14ac:dyDescent="0.2">
      <c r="D34" s="17">
        <v>1</v>
      </c>
      <c r="E34" s="17">
        <v>-1</v>
      </c>
    </row>
    <row r="35" spans="4:5" x14ac:dyDescent="0.2">
      <c r="D35" s="17">
        <v>2</v>
      </c>
      <c r="E35" s="17">
        <v>-2</v>
      </c>
    </row>
    <row r="36" spans="4:5" x14ac:dyDescent="0.2">
      <c r="D36" s="17">
        <v>3</v>
      </c>
      <c r="E36" s="17">
        <v>-3</v>
      </c>
    </row>
    <row r="37" spans="4:5" x14ac:dyDescent="0.2">
      <c r="D37" s="17">
        <v>4</v>
      </c>
      <c r="E37"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 N10 V10">
    <cfRule type="cellIs" dxfId="1678" priority="24" operator="between">
      <formula>8</formula>
      <formula>16</formula>
    </cfRule>
    <cfRule type="cellIs" dxfId="1677" priority="25" operator="between">
      <formula>4</formula>
      <formula>7.99</formula>
    </cfRule>
    <cfRule type="cellIs" dxfId="1676" priority="26" operator="between">
      <formula>1</formula>
      <formula>3.99</formula>
    </cfRule>
  </conditionalFormatting>
  <conditionalFormatting sqref="F10">
    <cfRule type="cellIs" dxfId="1675" priority="21" operator="between">
      <formula>11</formula>
      <formula>25</formula>
    </cfRule>
    <cfRule type="cellIs" dxfId="1674" priority="22" operator="between">
      <formula>6</formula>
      <formula>10</formula>
    </cfRule>
    <cfRule type="cellIs" dxfId="1673" priority="23" operator="between">
      <formula>0</formula>
      <formula>5</formula>
    </cfRule>
  </conditionalFormatting>
  <conditionalFormatting sqref="H10">
    <cfRule type="containsText" dxfId="1672" priority="19" operator="containsText" text="Sí">
      <formula>NOT(ISERROR(SEARCH("Sí",H10)))</formula>
    </cfRule>
    <cfRule type="containsText" dxfId="1671" priority="20" operator="containsText" text="No">
      <formula>NOT(ISERROR(SEARCH("No",H10)))</formula>
    </cfRule>
  </conditionalFormatting>
  <conditionalFormatting sqref="I10">
    <cfRule type="containsText" dxfId="1670" priority="16" operator="containsText" text="Bajo">
      <formula>NOT(ISERROR(SEARCH("Bajo",I10)))</formula>
    </cfRule>
    <cfRule type="containsText" dxfId="1669" priority="17" operator="containsText" text="Medio">
      <formula>NOT(ISERROR(SEARCH("Medio",I10)))</formula>
    </cfRule>
    <cfRule type="containsText" dxfId="1668" priority="18" operator="containsText" text="Alto">
      <formula>NOT(ISERROR(SEARCH("Alto",I10)))</formula>
    </cfRule>
  </conditionalFormatting>
  <conditionalFormatting sqref="E11">
    <cfRule type="cellIs" dxfId="1667" priority="13" operator="between">
      <formula>8</formula>
      <formula>16</formula>
    </cfRule>
    <cfRule type="cellIs" dxfId="1666" priority="14" operator="between">
      <formula>4</formula>
      <formula>7.99</formula>
    </cfRule>
    <cfRule type="cellIs" dxfId="1665" priority="15" operator="between">
      <formula>1</formula>
      <formula>3.99</formula>
    </cfRule>
  </conditionalFormatting>
  <conditionalFormatting sqref="N11">
    <cfRule type="cellIs" dxfId="1664" priority="7" operator="between">
      <formula>8</formula>
      <formula>16</formula>
    </cfRule>
    <cfRule type="cellIs" dxfId="1663" priority="8" operator="between">
      <formula>4</formula>
      <formula>7.99</formula>
    </cfRule>
    <cfRule type="cellIs" dxfId="1662" priority="9" operator="between">
      <formula>1</formula>
      <formula>3.99</formula>
    </cfRule>
  </conditionalFormatting>
  <conditionalFormatting sqref="V11">
    <cfRule type="cellIs" dxfId="1661" priority="1" operator="between">
      <formula>8</formula>
      <formula>16</formula>
    </cfRule>
    <cfRule type="cellIs" dxfId="1660" priority="2" operator="between">
      <formula>4</formula>
      <formula>7.99</formula>
    </cfRule>
    <cfRule type="cellIs" dxfId="1659" priority="3" operator="between">
      <formula>1</formula>
      <formula>3.99</formula>
    </cfRule>
  </conditionalFormatting>
  <dataValidations count="4">
    <dataValidation type="list" allowBlank="1" showInputMessage="1" showErrorMessage="1" sqref="R10:S10 J10:K10" xr:uid="{00000000-0002-0000-0300-000000000000}">
      <formula1>negative</formula1>
    </dataValidation>
    <dataValidation type="list" allowBlank="1" showInputMessage="1" showErrorMessage="1" sqref="C10:D10" xr:uid="{00000000-0002-0000-0300-000001000000}">
      <formula1>positive</formula1>
    </dataValidation>
    <dataValidation type="list" allowBlank="1" showInputMessage="1" showErrorMessage="1" sqref="H10" xr:uid="{00000000-0002-0000-0300-000002000000}">
      <formula1>$L$3:$L$4</formula1>
    </dataValidation>
    <dataValidation type="list" allowBlank="1" showInputMessage="1" showErrorMessage="1" sqref="I10" xr:uid="{00000000-0002-0000-0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pageSetUpPr fitToPage="1"/>
  </sheetPr>
  <dimension ref="A1:V42"/>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(MP)'!A10</f>
        <v>MP.R5</v>
      </c>
      <c r="D5" s="188"/>
      <c r="E5" s="189" t="str">
        <f>'4. Medios Propios (MP)'!B10</f>
        <v>Incumplimiento de los límites de subcontratación y limitación de concurrencia.</v>
      </c>
      <c r="F5" s="190"/>
      <c r="G5" s="77"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28">
        <f>'4. Medios Propios (MP)'!D10</f>
        <v>0</v>
      </c>
      <c r="I5" s="40">
        <f>'4. Medios Propios (MP)'!E10</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72" x14ac:dyDescent="0.2">
      <c r="A10" s="31" t="s">
        <v>740</v>
      </c>
      <c r="B10" s="50" t="s">
        <v>741</v>
      </c>
      <c r="C10" s="83"/>
      <c r="D10" s="83"/>
      <c r="E10" s="89">
        <f>C10*D10</f>
        <v>0</v>
      </c>
      <c r="F10" s="31" t="s">
        <v>742</v>
      </c>
      <c r="G10" s="65" t="s">
        <v>743</v>
      </c>
      <c r="H10" s="84"/>
      <c r="I10" s="84"/>
      <c r="J10" s="83"/>
      <c r="K10" s="83"/>
      <c r="L10" s="31" t="str">
        <f t="shared" ref="L10:M15"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customHeight="1" x14ac:dyDescent="0.2">
      <c r="A11" s="31" t="s">
        <v>744</v>
      </c>
      <c r="B11" s="50" t="s">
        <v>745</v>
      </c>
      <c r="C11" s="83"/>
      <c r="D11" s="83"/>
      <c r="E11" s="89">
        <f t="shared" ref="E11:E15" si="1">C11*D11</f>
        <v>0</v>
      </c>
      <c r="F11" s="31" t="s">
        <v>746</v>
      </c>
      <c r="G11" s="65" t="s">
        <v>747</v>
      </c>
      <c r="H11" s="84"/>
      <c r="I11" s="84"/>
      <c r="J11" s="83"/>
      <c r="K11" s="83"/>
      <c r="L11" s="31" t="str">
        <f t="shared" si="0"/>
        <v/>
      </c>
      <c r="M11" s="31" t="str">
        <f t="shared" si="0"/>
        <v/>
      </c>
      <c r="N11" s="89" t="e">
        <f t="shared" ref="N11:N15" si="2">L11*M11</f>
        <v>#VALUE!</v>
      </c>
      <c r="O11" s="86"/>
      <c r="P11" s="86"/>
      <c r="Q11" s="86"/>
      <c r="R11" s="83"/>
      <c r="S11" s="83"/>
      <c r="T11" s="31" t="str">
        <f t="shared" ref="T11:T15" si="3">IF(ISNUMBER($L11),IF($L11+R11&gt;1,$L11+R11,1),"")</f>
        <v/>
      </c>
      <c r="U11" s="31" t="str">
        <f t="shared" ref="U11:U15" si="4">IF(ISNUMBER($M11),IF($M11+S11&gt;1,$M11+S11,1),"")</f>
        <v/>
      </c>
      <c r="V11" s="89" t="e">
        <f t="shared" ref="V11:V15" si="5">T11*U11</f>
        <v>#VALUE!</v>
      </c>
    </row>
    <row r="12" spans="1:22" ht="96" x14ac:dyDescent="0.2">
      <c r="A12" s="31" t="s">
        <v>748</v>
      </c>
      <c r="B12" s="50" t="s">
        <v>749</v>
      </c>
      <c r="C12" s="83"/>
      <c r="D12" s="83"/>
      <c r="E12" s="89">
        <f t="shared" si="1"/>
        <v>0</v>
      </c>
      <c r="F12" s="31" t="s">
        <v>750</v>
      </c>
      <c r="G12" s="65" t="s">
        <v>751</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48" x14ac:dyDescent="0.2">
      <c r="A13" s="31" t="s">
        <v>752</v>
      </c>
      <c r="B13" s="50" t="s">
        <v>753</v>
      </c>
      <c r="C13" s="83"/>
      <c r="D13" s="83"/>
      <c r="E13" s="89">
        <f t="shared" si="1"/>
        <v>0</v>
      </c>
      <c r="F13" s="31" t="s">
        <v>754</v>
      </c>
      <c r="G13" s="65" t="s">
        <v>755</v>
      </c>
      <c r="H13" s="84"/>
      <c r="I13" s="84"/>
      <c r="J13" s="83"/>
      <c r="K13" s="83"/>
      <c r="L13" s="31" t="str">
        <f t="shared" si="0"/>
        <v/>
      </c>
      <c r="M13" s="31" t="str">
        <f t="shared" si="0"/>
        <v/>
      </c>
      <c r="N13" s="89" t="e">
        <f t="shared" si="2"/>
        <v>#VALUE!</v>
      </c>
      <c r="O13" s="86"/>
      <c r="P13" s="86"/>
      <c r="Q13" s="86"/>
      <c r="R13" s="83"/>
      <c r="S13" s="83"/>
      <c r="T13" s="31" t="str">
        <f t="shared" si="3"/>
        <v/>
      </c>
      <c r="U13" s="31" t="str">
        <f t="shared" si="4"/>
        <v/>
      </c>
      <c r="V13" s="89" t="e">
        <f t="shared" si="5"/>
        <v>#VALUE!</v>
      </c>
    </row>
    <row r="14" spans="1:22" ht="48" x14ac:dyDescent="0.2">
      <c r="A14" s="31" t="s">
        <v>756</v>
      </c>
      <c r="B14" s="50" t="s">
        <v>757</v>
      </c>
      <c r="C14" s="83"/>
      <c r="D14" s="83"/>
      <c r="E14" s="89">
        <f t="shared" si="1"/>
        <v>0</v>
      </c>
      <c r="F14" s="31" t="s">
        <v>758</v>
      </c>
      <c r="G14" s="65" t="s">
        <v>759</v>
      </c>
      <c r="H14" s="84"/>
      <c r="I14" s="84"/>
      <c r="J14" s="83"/>
      <c r="K14" s="83"/>
      <c r="L14" s="31" t="str">
        <f t="shared" si="0"/>
        <v/>
      </c>
      <c r="M14" s="31" t="str">
        <f t="shared" si="0"/>
        <v/>
      </c>
      <c r="N14" s="89" t="e">
        <f t="shared" si="2"/>
        <v>#VALUE!</v>
      </c>
      <c r="O14" s="86"/>
      <c r="P14" s="86"/>
      <c r="Q14" s="86"/>
      <c r="R14" s="83"/>
      <c r="S14" s="83"/>
      <c r="T14" s="31" t="str">
        <f t="shared" si="3"/>
        <v/>
      </c>
      <c r="U14" s="31" t="str">
        <f t="shared" si="4"/>
        <v/>
      </c>
      <c r="V14" s="89" t="e">
        <f t="shared" si="5"/>
        <v>#VALUE!</v>
      </c>
    </row>
    <row r="15" spans="1:22" ht="72" customHeight="1" x14ac:dyDescent="0.2">
      <c r="A15" s="84" t="s">
        <v>760</v>
      </c>
      <c r="B15" s="85" t="s">
        <v>175</v>
      </c>
      <c r="C15" s="84"/>
      <c r="D15" s="84"/>
      <c r="E15" s="89">
        <f t="shared" si="1"/>
        <v>0</v>
      </c>
      <c r="F15" s="84" t="s">
        <v>761</v>
      </c>
      <c r="G15" s="85" t="s">
        <v>177</v>
      </c>
      <c r="H15" s="84"/>
      <c r="I15" s="84"/>
      <c r="J15" s="84"/>
      <c r="K15" s="84"/>
      <c r="L15" s="31" t="str">
        <f t="shared" si="0"/>
        <v/>
      </c>
      <c r="M15" s="31" t="str">
        <f t="shared" si="0"/>
        <v/>
      </c>
      <c r="N15" s="89" t="e">
        <f t="shared" si="2"/>
        <v>#VALUE!</v>
      </c>
      <c r="O15" s="85" t="s">
        <v>177</v>
      </c>
      <c r="P15" s="87"/>
      <c r="Q15" s="87"/>
      <c r="R15" s="84"/>
      <c r="S15" s="84"/>
      <c r="T15" s="31" t="str">
        <f t="shared" si="3"/>
        <v/>
      </c>
      <c r="U15" s="31" t="str">
        <f t="shared" si="4"/>
        <v/>
      </c>
      <c r="V15" s="89" t="e">
        <f t="shared" si="5"/>
        <v>#VALUE!</v>
      </c>
    </row>
    <row r="16" spans="1:22" ht="48" customHeight="1" x14ac:dyDescent="0.2">
      <c r="D16" s="92" t="s">
        <v>178</v>
      </c>
      <c r="E16" s="88" t="e">
        <f>ROUND(SUM(E10:E15)/COUNT(C10:C15),2)</f>
        <v>#DIV/0!</v>
      </c>
      <c r="M16" s="92" t="s">
        <v>179</v>
      </c>
      <c r="N16" s="88" t="e">
        <f>ROUND(SUMIF(N10:N15,"&gt;0",N10:N15)/COUNT(N10:N15),2)</f>
        <v>#DIV/0!</v>
      </c>
      <c r="U16" s="92" t="s">
        <v>180</v>
      </c>
      <c r="V16" s="88" t="e">
        <f>ROUND(SUMIF(V10:V15,"&gt;0",V10:V15)/COUNT(V10:V15),2)</f>
        <v>#DIV/0!</v>
      </c>
    </row>
    <row r="39" spans="4:5" x14ac:dyDescent="0.2">
      <c r="D39" s="17">
        <v>1</v>
      </c>
      <c r="E39" s="17">
        <v>-1</v>
      </c>
    </row>
    <row r="40" spans="4:5" x14ac:dyDescent="0.2">
      <c r="D40" s="17">
        <v>2</v>
      </c>
      <c r="E40" s="17">
        <v>-2</v>
      </c>
    </row>
    <row r="41" spans="4:5" x14ac:dyDescent="0.2">
      <c r="D41" s="17">
        <v>3</v>
      </c>
      <c r="E41" s="17">
        <v>-3</v>
      </c>
    </row>
    <row r="42" spans="4:5" x14ac:dyDescent="0.2">
      <c r="D42" s="17">
        <v>4</v>
      </c>
      <c r="E42"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787" priority="24" operator="between">
      <formula>8</formula>
      <formula>16</formula>
    </cfRule>
    <cfRule type="cellIs" dxfId="786" priority="25" operator="between">
      <formula>4</formula>
      <formula>7.99</formula>
    </cfRule>
    <cfRule type="cellIs" dxfId="785" priority="26" operator="between">
      <formula>1</formula>
      <formula>3.99</formula>
    </cfRule>
  </conditionalFormatting>
  <conditionalFormatting sqref="F10:F14">
    <cfRule type="cellIs" dxfId="784" priority="21" operator="between">
      <formula>11</formula>
      <formula>25</formula>
    </cfRule>
    <cfRule type="cellIs" dxfId="783" priority="22" operator="between">
      <formula>6</formula>
      <formula>10</formula>
    </cfRule>
    <cfRule type="cellIs" dxfId="782" priority="23" operator="between">
      <formula>0</formula>
      <formula>5</formula>
    </cfRule>
  </conditionalFormatting>
  <conditionalFormatting sqref="H10:H15">
    <cfRule type="containsText" dxfId="781" priority="19" operator="containsText" text="Sí">
      <formula>NOT(ISERROR(SEARCH("Sí",H10)))</formula>
    </cfRule>
    <cfRule type="containsText" dxfId="780" priority="20" operator="containsText" text="No">
      <formula>NOT(ISERROR(SEARCH("No",H10)))</formula>
    </cfRule>
  </conditionalFormatting>
  <conditionalFormatting sqref="I10:I15">
    <cfRule type="containsText" dxfId="779" priority="16" operator="containsText" text="Bajo">
      <formula>NOT(ISERROR(SEARCH("Bajo",I10)))</formula>
    </cfRule>
    <cfRule type="containsText" dxfId="778" priority="17" operator="containsText" text="Medio">
      <formula>NOT(ISERROR(SEARCH("Medio",I10)))</formula>
    </cfRule>
    <cfRule type="containsText" dxfId="777" priority="18" operator="containsText" text="Alto">
      <formula>NOT(ISERROR(SEARCH("Alto",I10)))</formula>
    </cfRule>
  </conditionalFormatting>
  <conditionalFormatting sqref="E16">
    <cfRule type="cellIs" dxfId="776" priority="13" operator="between">
      <formula>8</formula>
      <formula>16</formula>
    </cfRule>
    <cfRule type="cellIs" dxfId="775" priority="14" operator="between">
      <formula>4</formula>
      <formula>7.99</formula>
    </cfRule>
    <cfRule type="cellIs" dxfId="774" priority="15" operator="between">
      <formula>1</formula>
      <formula>3.99</formula>
    </cfRule>
  </conditionalFormatting>
  <conditionalFormatting sqref="N10:N15">
    <cfRule type="cellIs" dxfId="773" priority="10" operator="between">
      <formula>8</formula>
      <formula>16</formula>
    </cfRule>
    <cfRule type="cellIs" dxfId="772" priority="11" operator="between">
      <formula>4</formula>
      <formula>7.99</formula>
    </cfRule>
    <cfRule type="cellIs" dxfId="771" priority="12" operator="between">
      <formula>1</formula>
      <formula>3.99</formula>
    </cfRule>
  </conditionalFormatting>
  <conditionalFormatting sqref="N16">
    <cfRule type="cellIs" dxfId="770" priority="7" operator="between">
      <formula>8</formula>
      <formula>16</formula>
    </cfRule>
    <cfRule type="cellIs" dxfId="769" priority="8" operator="between">
      <formula>4</formula>
      <formula>7.99</formula>
    </cfRule>
    <cfRule type="cellIs" dxfId="768" priority="9" operator="between">
      <formula>1</formula>
      <formula>3.99</formula>
    </cfRule>
  </conditionalFormatting>
  <conditionalFormatting sqref="V10:V15">
    <cfRule type="cellIs" dxfId="767" priority="4" operator="between">
      <formula>8</formula>
      <formula>16</formula>
    </cfRule>
    <cfRule type="cellIs" dxfId="766" priority="5" operator="between">
      <formula>4</formula>
      <formula>7.99</formula>
    </cfRule>
    <cfRule type="cellIs" dxfId="765" priority="6" operator="between">
      <formula>1</formula>
      <formula>3.99</formula>
    </cfRule>
  </conditionalFormatting>
  <conditionalFormatting sqref="V16">
    <cfRule type="cellIs" dxfId="764" priority="1" operator="between">
      <formula>8</formula>
      <formula>16</formula>
    </cfRule>
    <cfRule type="cellIs" dxfId="763" priority="2" operator="between">
      <formula>4</formula>
      <formula>7.99</formula>
    </cfRule>
    <cfRule type="cellIs" dxfId="762" priority="3" operator="between">
      <formula>1</formula>
      <formula>3.99</formula>
    </cfRule>
  </conditionalFormatting>
  <dataValidations count="4">
    <dataValidation type="list" allowBlank="1" showInputMessage="1" showErrorMessage="1" sqref="J10:K15 R10:S15" xr:uid="{00000000-0002-0000-2700-000000000000}">
      <formula1>negative</formula1>
    </dataValidation>
    <dataValidation type="list" allowBlank="1" showInputMessage="1" showErrorMessage="1" sqref="C10:D15" xr:uid="{00000000-0002-0000-2700-000001000000}">
      <formula1>positive</formula1>
    </dataValidation>
    <dataValidation type="list" allowBlank="1" showInputMessage="1" showErrorMessage="1" sqref="H10:H15" xr:uid="{00000000-0002-0000-2700-000002000000}">
      <formula1>$L$3:$L$4</formula1>
    </dataValidation>
    <dataValidation type="list" allowBlank="1" showInputMessage="1" showErrorMessage="1" sqref="I10:I15" xr:uid="{00000000-0002-0000-2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pageSetUpPr fitToPage="1"/>
  </sheetPr>
  <dimension ref="A1:V41"/>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(MP)'!A11</f>
        <v>MP.R6</v>
      </c>
      <c r="D5" s="188"/>
      <c r="E5" s="189" t="str">
        <f>'4. Medios Propios (MP)'!B11</f>
        <v>Incumpliento total o parcial de las prestaciones objeto del encargo</v>
      </c>
      <c r="F5" s="190"/>
      <c r="G5" s="77" t="str">
        <f>'4. Medios Propios (MP)'!C11</f>
        <v>Los productos o servicios no se han entregado en su totalidad, y/o no tienen la calidad esperada, presentan retrasos injustificados y/o no cubren la necesidad administrativa prevista</v>
      </c>
      <c r="H5" s="28">
        <f>'4. Medios Propios (MP)'!D11</f>
        <v>0</v>
      </c>
      <c r="I5" s="40">
        <f>'4. Medios Propios (MP)'!E11</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84" x14ac:dyDescent="0.2">
      <c r="A10" s="31" t="s">
        <v>762</v>
      </c>
      <c r="B10" s="61" t="s">
        <v>763</v>
      </c>
      <c r="C10" s="83"/>
      <c r="D10" s="83"/>
      <c r="E10" s="89">
        <f>C10*D10</f>
        <v>0</v>
      </c>
      <c r="F10" s="31" t="s">
        <v>764</v>
      </c>
      <c r="G10" s="59" t="s">
        <v>765</v>
      </c>
      <c r="H10" s="84"/>
      <c r="I10" s="84"/>
      <c r="J10" s="83"/>
      <c r="K10" s="83"/>
      <c r="L10" s="31" t="str">
        <f t="shared" ref="L10:M14"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48" x14ac:dyDescent="0.2">
      <c r="A11" s="31" t="s">
        <v>766</v>
      </c>
      <c r="B11" s="60" t="s">
        <v>767</v>
      </c>
      <c r="C11" s="83"/>
      <c r="D11" s="83"/>
      <c r="E11" s="89">
        <f t="shared" ref="E11:E14" si="1">C11*D11</f>
        <v>0</v>
      </c>
      <c r="F11" s="31" t="s">
        <v>768</v>
      </c>
      <c r="G11" s="63" t="s">
        <v>769</v>
      </c>
      <c r="H11" s="84"/>
      <c r="I11" s="84"/>
      <c r="J11" s="83"/>
      <c r="K11" s="83"/>
      <c r="L11" s="31" t="str">
        <f t="shared" si="0"/>
        <v/>
      </c>
      <c r="M11" s="31" t="str">
        <f t="shared" si="0"/>
        <v/>
      </c>
      <c r="N11" s="89" t="e">
        <f t="shared" ref="N11:N14" si="2">L11*M11</f>
        <v>#VALUE!</v>
      </c>
      <c r="O11" s="86"/>
      <c r="P11" s="86"/>
      <c r="Q11" s="86"/>
      <c r="R11" s="83"/>
      <c r="S11" s="83"/>
      <c r="T11" s="31" t="str">
        <f t="shared" ref="T11:T14" si="3">IF(ISNUMBER($L11),IF($L11+R11&gt;1,$L11+R11,1),"")</f>
        <v/>
      </c>
      <c r="U11" s="31" t="str">
        <f t="shared" ref="U11:U14" si="4">IF(ISNUMBER($M11),IF($M11+S11&gt;1,$M11+S11,1),"")</f>
        <v/>
      </c>
      <c r="V11" s="89" t="e">
        <f t="shared" ref="V11:V14" si="5">T11*U11</f>
        <v>#VALUE!</v>
      </c>
    </row>
    <row r="12" spans="1:22" ht="48" x14ac:dyDescent="0.2">
      <c r="A12" s="31" t="s">
        <v>770</v>
      </c>
      <c r="B12" s="60" t="s">
        <v>771</v>
      </c>
      <c r="C12" s="83"/>
      <c r="D12" s="83"/>
      <c r="E12" s="89">
        <f t="shared" si="1"/>
        <v>0</v>
      </c>
      <c r="F12" s="31" t="s">
        <v>772</v>
      </c>
      <c r="G12" s="63" t="s">
        <v>773</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84" x14ac:dyDescent="0.2">
      <c r="A13" s="31" t="s">
        <v>774</v>
      </c>
      <c r="B13" s="62" t="s">
        <v>775</v>
      </c>
      <c r="C13" s="83"/>
      <c r="D13" s="83"/>
      <c r="E13" s="89">
        <f t="shared" si="1"/>
        <v>0</v>
      </c>
      <c r="F13" s="31" t="s">
        <v>776</v>
      </c>
      <c r="G13" s="63" t="s">
        <v>777</v>
      </c>
      <c r="H13" s="84"/>
      <c r="I13" s="84"/>
      <c r="J13" s="83"/>
      <c r="K13" s="83"/>
      <c r="L13" s="31" t="str">
        <f t="shared" si="0"/>
        <v/>
      </c>
      <c r="M13" s="31" t="str">
        <f t="shared" si="0"/>
        <v/>
      </c>
      <c r="N13" s="89" t="e">
        <f t="shared" si="2"/>
        <v>#VALUE!</v>
      </c>
      <c r="O13" s="86"/>
      <c r="P13" s="86"/>
      <c r="Q13" s="86"/>
      <c r="R13" s="83"/>
      <c r="S13" s="83"/>
      <c r="T13" s="31" t="str">
        <f t="shared" si="3"/>
        <v/>
      </c>
      <c r="U13" s="31" t="str">
        <f t="shared" si="4"/>
        <v/>
      </c>
      <c r="V13" s="89" t="e">
        <f t="shared" si="5"/>
        <v>#VALUE!</v>
      </c>
    </row>
    <row r="14" spans="1:22" ht="72" customHeight="1" x14ac:dyDescent="0.2">
      <c r="A14" s="84" t="s">
        <v>778</v>
      </c>
      <c r="B14" s="85" t="s">
        <v>175</v>
      </c>
      <c r="C14" s="84"/>
      <c r="D14" s="84"/>
      <c r="E14" s="89">
        <f t="shared" si="1"/>
        <v>0</v>
      </c>
      <c r="F14" s="84" t="s">
        <v>779</v>
      </c>
      <c r="G14" s="85" t="s">
        <v>177</v>
      </c>
      <c r="H14" s="84"/>
      <c r="I14" s="84"/>
      <c r="J14" s="84"/>
      <c r="K14" s="84"/>
      <c r="L14" s="31" t="str">
        <f t="shared" si="0"/>
        <v/>
      </c>
      <c r="M14" s="31" t="str">
        <f t="shared" si="0"/>
        <v/>
      </c>
      <c r="N14" s="89" t="e">
        <f t="shared" si="2"/>
        <v>#VALUE!</v>
      </c>
      <c r="O14" s="85" t="s">
        <v>177</v>
      </c>
      <c r="P14" s="87"/>
      <c r="Q14" s="87"/>
      <c r="R14" s="84"/>
      <c r="S14" s="84"/>
      <c r="T14" s="31" t="str">
        <f t="shared" si="3"/>
        <v/>
      </c>
      <c r="U14" s="31" t="str">
        <f t="shared" si="4"/>
        <v/>
      </c>
      <c r="V14" s="89" t="e">
        <f t="shared" si="5"/>
        <v>#VALUE!</v>
      </c>
    </row>
    <row r="15" spans="1:22" ht="48" customHeight="1" x14ac:dyDescent="0.2">
      <c r="D15" s="92" t="s">
        <v>178</v>
      </c>
      <c r="E15" s="88" t="e">
        <f>ROUND(SUM(E10:E14)/COUNT(C10:C14),2)</f>
        <v>#DIV/0!</v>
      </c>
      <c r="M15" s="92" t="s">
        <v>179</v>
      </c>
      <c r="N15" s="88" t="e">
        <f>ROUND(SUMIF(N10:N14,"&gt;0",N10:N14)/COUNT(N10:N14),2)</f>
        <v>#DIV/0!</v>
      </c>
      <c r="U15" s="92" t="s">
        <v>180</v>
      </c>
      <c r="V15" s="88" t="e">
        <f>ROUND(SUMIF(V10:V14,"&gt;0",V10:V14)/COUNT(V10:V14),2)</f>
        <v>#DIV/0!</v>
      </c>
    </row>
    <row r="38" spans="4:5" x14ac:dyDescent="0.2">
      <c r="D38" s="17">
        <v>1</v>
      </c>
      <c r="E38" s="17">
        <v>-1</v>
      </c>
    </row>
    <row r="39" spans="4:5" x14ac:dyDescent="0.2">
      <c r="D39" s="17">
        <v>2</v>
      </c>
      <c r="E39" s="17">
        <v>-2</v>
      </c>
    </row>
    <row r="40" spans="4:5" x14ac:dyDescent="0.2">
      <c r="D40" s="17">
        <v>3</v>
      </c>
      <c r="E40" s="17">
        <v>-3</v>
      </c>
    </row>
    <row r="41" spans="4:5" x14ac:dyDescent="0.2">
      <c r="D41" s="17">
        <v>4</v>
      </c>
      <c r="E41"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761" priority="24" operator="between">
      <formula>8</formula>
      <formula>16</formula>
    </cfRule>
    <cfRule type="cellIs" dxfId="760" priority="25" operator="between">
      <formula>4</formula>
      <formula>7.99</formula>
    </cfRule>
    <cfRule type="cellIs" dxfId="759" priority="26" operator="between">
      <formula>1</formula>
      <formula>3.99</formula>
    </cfRule>
  </conditionalFormatting>
  <conditionalFormatting sqref="F10:F13">
    <cfRule type="cellIs" dxfId="758" priority="21" operator="between">
      <formula>11</formula>
      <formula>25</formula>
    </cfRule>
    <cfRule type="cellIs" dxfId="757" priority="22" operator="between">
      <formula>6</formula>
      <formula>10</formula>
    </cfRule>
    <cfRule type="cellIs" dxfId="756" priority="23" operator="between">
      <formula>0</formula>
      <formula>5</formula>
    </cfRule>
  </conditionalFormatting>
  <conditionalFormatting sqref="H10:H14">
    <cfRule type="containsText" dxfId="755" priority="19" operator="containsText" text="Sí">
      <formula>NOT(ISERROR(SEARCH("Sí",H10)))</formula>
    </cfRule>
    <cfRule type="containsText" dxfId="754" priority="20" operator="containsText" text="No">
      <formula>NOT(ISERROR(SEARCH("No",H10)))</formula>
    </cfRule>
  </conditionalFormatting>
  <conditionalFormatting sqref="I10:I14">
    <cfRule type="containsText" dxfId="753" priority="16" operator="containsText" text="Bajo">
      <formula>NOT(ISERROR(SEARCH("Bajo",I10)))</formula>
    </cfRule>
    <cfRule type="containsText" dxfId="752" priority="17" operator="containsText" text="Medio">
      <formula>NOT(ISERROR(SEARCH("Medio",I10)))</formula>
    </cfRule>
    <cfRule type="containsText" dxfId="751" priority="18" operator="containsText" text="Alto">
      <formula>NOT(ISERROR(SEARCH("Alto",I10)))</formula>
    </cfRule>
  </conditionalFormatting>
  <conditionalFormatting sqref="E15">
    <cfRule type="cellIs" dxfId="750" priority="13" operator="between">
      <formula>8</formula>
      <formula>16</formula>
    </cfRule>
    <cfRule type="cellIs" dxfId="749" priority="14" operator="between">
      <formula>4</formula>
      <formula>7.99</formula>
    </cfRule>
    <cfRule type="cellIs" dxfId="748" priority="15" operator="between">
      <formula>1</formula>
      <formula>3.99</formula>
    </cfRule>
  </conditionalFormatting>
  <conditionalFormatting sqref="N15">
    <cfRule type="cellIs" dxfId="747" priority="7" operator="between">
      <formula>8</formula>
      <formula>16</formula>
    </cfRule>
    <cfRule type="cellIs" dxfId="746" priority="8" operator="between">
      <formula>4</formula>
      <formula>7.99</formula>
    </cfRule>
    <cfRule type="cellIs" dxfId="745" priority="9" operator="between">
      <formula>1</formula>
      <formula>3.99</formula>
    </cfRule>
  </conditionalFormatting>
  <conditionalFormatting sqref="V15">
    <cfRule type="cellIs" dxfId="744" priority="1" operator="between">
      <formula>8</formula>
      <formula>16</formula>
    </cfRule>
    <cfRule type="cellIs" dxfId="743" priority="2" operator="between">
      <formula>4</formula>
      <formula>7.99</formula>
    </cfRule>
    <cfRule type="cellIs" dxfId="742" priority="3" operator="between">
      <formula>1</formula>
      <formula>3.99</formula>
    </cfRule>
  </conditionalFormatting>
  <dataValidations count="4">
    <dataValidation type="list" allowBlank="1" showInputMessage="1" showErrorMessage="1" sqref="R10:S14 J10:K14" xr:uid="{00000000-0002-0000-2800-000000000000}">
      <formula1>negative</formula1>
    </dataValidation>
    <dataValidation type="list" allowBlank="1" showInputMessage="1" showErrorMessage="1" sqref="C10:D14" xr:uid="{00000000-0002-0000-2800-000001000000}">
      <formula1>positive</formula1>
    </dataValidation>
    <dataValidation type="list" allowBlank="1" showInputMessage="1" showErrorMessage="1" sqref="H10:H14" xr:uid="{00000000-0002-0000-2800-000002000000}">
      <formula1>$L$3:$L$4</formula1>
    </dataValidation>
    <dataValidation type="list" allowBlank="1" showInputMessage="1" showErrorMessage="1" sqref="I10:I14" xr:uid="{00000000-0002-0000-2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pageSetUpPr fitToPage="1"/>
  </sheetPr>
  <dimension ref="A1:V40"/>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(MP)'!A12</f>
        <v>MP.R7</v>
      </c>
      <c r="D5" s="188"/>
      <c r="E5" s="189" t="str">
        <f>'4. Medios Propios (MP)'!B12</f>
        <v xml:space="preserve">Incumplimiento de las obligaciones de información, comunicación y publicidad </v>
      </c>
      <c r="F5" s="190"/>
      <c r="G5" s="77" t="str">
        <f>'4. Medios Propios (MP)'!C12</f>
        <v>No se cumple lo estipulado en la normativa nacional o europea respecto a las obligaciones de información y publicidad.</v>
      </c>
      <c r="H5" s="28">
        <f>'4. Medios Propios (MP)'!D12</f>
        <v>0</v>
      </c>
      <c r="I5" s="40">
        <f>'4. Medios Propios (MP)'!E12</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72" x14ac:dyDescent="0.2">
      <c r="A10" s="31" t="s">
        <v>780</v>
      </c>
      <c r="B10" s="60" t="s">
        <v>781</v>
      </c>
      <c r="C10" s="83"/>
      <c r="D10" s="83"/>
      <c r="E10" s="89">
        <f>C10*D10</f>
        <v>0</v>
      </c>
      <c r="F10" s="31" t="s">
        <v>782</v>
      </c>
      <c r="G10" s="63" t="s">
        <v>783</v>
      </c>
      <c r="H10" s="84"/>
      <c r="I10" s="84"/>
      <c r="J10" s="83"/>
      <c r="K10" s="83"/>
      <c r="L10" s="31" t="str">
        <f t="shared" ref="L10:M13"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252" x14ac:dyDescent="0.2">
      <c r="A11" s="31" t="s">
        <v>784</v>
      </c>
      <c r="B11" s="66" t="s">
        <v>522</v>
      </c>
      <c r="C11" s="83"/>
      <c r="D11" s="83"/>
      <c r="E11" s="89">
        <f t="shared" ref="E11:E13" si="1">C11*D11</f>
        <v>0</v>
      </c>
      <c r="F11" s="31" t="s">
        <v>785</v>
      </c>
      <c r="G11" s="65" t="s">
        <v>786</v>
      </c>
      <c r="H11" s="84"/>
      <c r="I11" s="84"/>
      <c r="J11" s="83"/>
      <c r="K11" s="83"/>
      <c r="L11" s="31" t="str">
        <f t="shared" si="0"/>
        <v/>
      </c>
      <c r="M11" s="31" t="str">
        <f t="shared" si="0"/>
        <v/>
      </c>
      <c r="N11" s="89" t="e">
        <f t="shared" ref="N11:N13" si="2">L11*M11</f>
        <v>#VALUE!</v>
      </c>
      <c r="O11" s="86"/>
      <c r="P11" s="86"/>
      <c r="Q11" s="86"/>
      <c r="R11" s="83"/>
      <c r="S11" s="83"/>
      <c r="T11" s="31" t="str">
        <f t="shared" ref="T11:T13" si="3">IF(ISNUMBER($L11),IF($L11+R11&gt;1,$L11+R11,1),"")</f>
        <v/>
      </c>
      <c r="U11" s="31" t="str">
        <f t="shared" ref="U11:U13" si="4">IF(ISNUMBER($M11),IF($M11+S11&gt;1,$M11+S11,1),"")</f>
        <v/>
      </c>
      <c r="V11" s="89" t="e">
        <f t="shared" ref="V11:V13" si="5">T11*U11</f>
        <v>#VALUE!</v>
      </c>
    </row>
    <row r="12" spans="1:22" ht="96" x14ac:dyDescent="0.2">
      <c r="A12" s="31" t="s">
        <v>787</v>
      </c>
      <c r="B12" s="38" t="s">
        <v>629</v>
      </c>
      <c r="C12" s="83"/>
      <c r="D12" s="83"/>
      <c r="E12" s="89">
        <f t="shared" si="1"/>
        <v>0</v>
      </c>
      <c r="F12" s="31" t="s">
        <v>788</v>
      </c>
      <c r="G12" s="33" t="s">
        <v>631</v>
      </c>
      <c r="H12" s="84"/>
      <c r="I12" s="84"/>
      <c r="J12" s="83"/>
      <c r="K12" s="83"/>
      <c r="L12" s="31" t="str">
        <f t="shared" si="0"/>
        <v/>
      </c>
      <c r="M12" s="31" t="str">
        <f t="shared" si="0"/>
        <v/>
      </c>
      <c r="N12" s="89" t="e">
        <f t="shared" si="2"/>
        <v>#VALUE!</v>
      </c>
      <c r="O12" s="86"/>
      <c r="P12" s="86"/>
      <c r="Q12" s="86"/>
      <c r="R12" s="83"/>
      <c r="S12" s="83"/>
      <c r="T12" s="31" t="str">
        <f t="shared" si="3"/>
        <v/>
      </c>
      <c r="U12" s="31" t="str">
        <f t="shared" si="4"/>
        <v/>
      </c>
      <c r="V12" s="89" t="e">
        <f t="shared" si="5"/>
        <v>#VALUE!</v>
      </c>
    </row>
    <row r="13" spans="1:22" ht="72" customHeight="1" x14ac:dyDescent="0.2">
      <c r="A13" s="84" t="s">
        <v>789</v>
      </c>
      <c r="B13" s="85" t="s">
        <v>175</v>
      </c>
      <c r="C13" s="84"/>
      <c r="D13" s="84"/>
      <c r="E13" s="89">
        <f t="shared" si="1"/>
        <v>0</v>
      </c>
      <c r="F13" s="84" t="s">
        <v>790</v>
      </c>
      <c r="G13" s="85" t="s">
        <v>177</v>
      </c>
      <c r="H13" s="84"/>
      <c r="I13" s="84"/>
      <c r="J13" s="84"/>
      <c r="K13" s="84"/>
      <c r="L13" s="31" t="str">
        <f t="shared" si="0"/>
        <v/>
      </c>
      <c r="M13" s="31" t="str">
        <f t="shared" si="0"/>
        <v/>
      </c>
      <c r="N13" s="89" t="e">
        <f t="shared" si="2"/>
        <v>#VALUE!</v>
      </c>
      <c r="O13" s="85" t="s">
        <v>177</v>
      </c>
      <c r="P13" s="87"/>
      <c r="Q13" s="87"/>
      <c r="R13" s="84"/>
      <c r="S13" s="84"/>
      <c r="T13" s="31" t="str">
        <f t="shared" si="3"/>
        <v/>
      </c>
      <c r="U13" s="31" t="str">
        <f t="shared" si="4"/>
        <v/>
      </c>
      <c r="V13" s="89" t="e">
        <f t="shared" si="5"/>
        <v>#VALUE!</v>
      </c>
    </row>
    <row r="14" spans="1:22" ht="48" customHeight="1" x14ac:dyDescent="0.2">
      <c r="D14" s="92" t="s">
        <v>178</v>
      </c>
      <c r="E14" s="88" t="e">
        <f>ROUND(SUM(E10:E13)/COUNT(C10:C13),2)</f>
        <v>#DIV/0!</v>
      </c>
      <c r="M14" s="92" t="s">
        <v>179</v>
      </c>
      <c r="N14" s="88" t="e">
        <f>ROUND(SUMIF(N10:N13,"&gt;0",N10:N13)/COUNT(N10:N13),2)</f>
        <v>#DIV/0!</v>
      </c>
      <c r="U14" s="92" t="s">
        <v>180</v>
      </c>
      <c r="V14" s="88" t="e">
        <f>ROUND(SUMIF(V10:V13,"&gt;0",V10:V13)/COUNT(V10:V13),2)</f>
        <v>#DIV/0!</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741" priority="24" operator="between">
      <formula>8</formula>
      <formula>16</formula>
    </cfRule>
    <cfRule type="cellIs" dxfId="740" priority="25" operator="between">
      <formula>4</formula>
      <formula>7.99</formula>
    </cfRule>
    <cfRule type="cellIs" dxfId="739" priority="26" operator="between">
      <formula>1</formula>
      <formula>3.99</formula>
    </cfRule>
  </conditionalFormatting>
  <conditionalFormatting sqref="F10:F12">
    <cfRule type="cellIs" dxfId="738" priority="21" operator="between">
      <formula>11</formula>
      <formula>25</formula>
    </cfRule>
    <cfRule type="cellIs" dxfId="737" priority="22" operator="between">
      <formula>6</formula>
      <formula>10</formula>
    </cfRule>
    <cfRule type="cellIs" dxfId="736" priority="23" operator="between">
      <formula>0</formula>
      <formula>5</formula>
    </cfRule>
  </conditionalFormatting>
  <conditionalFormatting sqref="H10:H13">
    <cfRule type="containsText" dxfId="735" priority="19" operator="containsText" text="Sí">
      <formula>NOT(ISERROR(SEARCH("Sí",H10)))</formula>
    </cfRule>
    <cfRule type="containsText" dxfId="734" priority="20" operator="containsText" text="No">
      <formula>NOT(ISERROR(SEARCH("No",H10)))</formula>
    </cfRule>
  </conditionalFormatting>
  <conditionalFormatting sqref="I10:I13">
    <cfRule type="containsText" dxfId="733" priority="16" operator="containsText" text="Bajo">
      <formula>NOT(ISERROR(SEARCH("Bajo",I10)))</formula>
    </cfRule>
    <cfRule type="containsText" dxfId="732" priority="17" operator="containsText" text="Medio">
      <formula>NOT(ISERROR(SEARCH("Medio",I10)))</formula>
    </cfRule>
    <cfRule type="containsText" dxfId="731" priority="18" operator="containsText" text="Alto">
      <formula>NOT(ISERROR(SEARCH("Alto",I10)))</formula>
    </cfRule>
  </conditionalFormatting>
  <conditionalFormatting sqref="E14">
    <cfRule type="cellIs" dxfId="730" priority="13" operator="between">
      <formula>8</formula>
      <formula>16</formula>
    </cfRule>
    <cfRule type="cellIs" dxfId="729" priority="14" operator="between">
      <formula>4</formula>
      <formula>7.99</formula>
    </cfRule>
    <cfRule type="cellIs" dxfId="728" priority="15" operator="between">
      <formula>1</formula>
      <formula>3.99</formula>
    </cfRule>
  </conditionalFormatting>
  <conditionalFormatting sqref="N14">
    <cfRule type="cellIs" dxfId="727" priority="7" operator="between">
      <formula>8</formula>
      <formula>16</formula>
    </cfRule>
    <cfRule type="cellIs" dxfId="726" priority="8" operator="between">
      <formula>4</formula>
      <formula>7.99</formula>
    </cfRule>
    <cfRule type="cellIs" dxfId="725" priority="9" operator="between">
      <formula>1</formula>
      <formula>3.99</formula>
    </cfRule>
  </conditionalFormatting>
  <conditionalFormatting sqref="V14">
    <cfRule type="cellIs" dxfId="724" priority="1" operator="between">
      <formula>8</formula>
      <formula>16</formula>
    </cfRule>
    <cfRule type="cellIs" dxfId="723" priority="2" operator="between">
      <formula>4</formula>
      <formula>7.99</formula>
    </cfRule>
    <cfRule type="cellIs" dxfId="722" priority="3" operator="between">
      <formula>1</formula>
      <formula>3.99</formula>
    </cfRule>
  </conditionalFormatting>
  <dataValidations count="4">
    <dataValidation type="list" allowBlank="1" showInputMessage="1" showErrorMessage="1" sqref="R10:S13 J10:K13" xr:uid="{00000000-0002-0000-2900-000000000000}">
      <formula1>negative</formula1>
    </dataValidation>
    <dataValidation type="list" allowBlank="1" showInputMessage="1" showErrorMessage="1" sqref="C10:D13" xr:uid="{00000000-0002-0000-2900-000001000000}">
      <formula1>positive</formula1>
    </dataValidation>
    <dataValidation type="list" allowBlank="1" showInputMessage="1" showErrorMessage="1" sqref="H10:H13" xr:uid="{00000000-0002-0000-2900-000002000000}">
      <formula1>$L$3:$L$4</formula1>
    </dataValidation>
    <dataValidation type="list" allowBlank="1" showInputMessage="1" showErrorMessage="1" sqref="I10:I13" xr:uid="{00000000-0002-0000-2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39997558519241921"/>
    <pageSetUpPr fitToPage="1"/>
  </sheetPr>
  <dimension ref="A1:V40"/>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(MP)'!A13</f>
        <v>MP.R8</v>
      </c>
      <c r="D5" s="188"/>
      <c r="E5" s="189" t="str">
        <f>'4. Medios Propios (MP)'!B13</f>
        <v>Pérdida de pista de auditoría</v>
      </c>
      <c r="F5" s="190"/>
      <c r="G5" s="77" t="str">
        <f>'4. Medios Propios (MP)'!C13</f>
        <v>No existe una pista de auditoría adecuada que permita hacer un seguimiento completo de las actuaciones financiadas.</v>
      </c>
      <c r="H5" s="28">
        <f>'4. Medios Propios (MP)'!D13</f>
        <v>0</v>
      </c>
      <c r="I5" s="40">
        <f>'4. Medios Propios (MP)'!E13</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ht="72" x14ac:dyDescent="0.2">
      <c r="A10" s="31" t="s">
        <v>791</v>
      </c>
      <c r="B10" s="61" t="s">
        <v>792</v>
      </c>
      <c r="C10" s="83"/>
      <c r="D10" s="83"/>
      <c r="E10" s="89">
        <f>C10*D10</f>
        <v>0</v>
      </c>
      <c r="F10" s="31" t="s">
        <v>793</v>
      </c>
      <c r="G10" s="59" t="s">
        <v>794</v>
      </c>
      <c r="H10" s="84"/>
      <c r="I10" s="84"/>
      <c r="J10" s="83"/>
      <c r="K10" s="83"/>
      <c r="L10" s="31" t="str">
        <f t="shared" ref="L10:M13"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96" x14ac:dyDescent="0.2">
      <c r="A11" s="31" t="s">
        <v>795</v>
      </c>
      <c r="B11" s="38" t="s">
        <v>639</v>
      </c>
      <c r="C11" s="83"/>
      <c r="D11" s="83"/>
      <c r="E11" s="89">
        <f>C11*D11</f>
        <v>0</v>
      </c>
      <c r="F11" s="31" t="s">
        <v>796</v>
      </c>
      <c r="G11" s="100" t="s">
        <v>536</v>
      </c>
      <c r="H11" s="84"/>
      <c r="I11" s="84"/>
      <c r="J11" s="83"/>
      <c r="K11" s="83"/>
      <c r="L11" s="31" t="str">
        <f t="shared" si="0"/>
        <v/>
      </c>
      <c r="M11" s="31" t="str">
        <f t="shared" si="0"/>
        <v/>
      </c>
      <c r="N11" s="89" t="e">
        <f>L11*M11</f>
        <v>#VALUE!</v>
      </c>
      <c r="O11" s="86"/>
      <c r="P11" s="86"/>
      <c r="Q11" s="86"/>
      <c r="R11" s="83"/>
      <c r="S11" s="83"/>
      <c r="T11" s="31" t="str">
        <f>IF(ISNUMBER($L11),IF($L11+R11&gt;1,$L11+R11,1),"")</f>
        <v/>
      </c>
      <c r="U11" s="31" t="str">
        <f>IF(ISNUMBER($M11),IF($M11+S11&gt;1,$M11+S11,1),"")</f>
        <v/>
      </c>
      <c r="V11" s="89" t="e">
        <f>T11*U11</f>
        <v>#VALUE!</v>
      </c>
    </row>
    <row r="12" spans="1:22" ht="96" x14ac:dyDescent="0.2">
      <c r="A12" s="31" t="s">
        <v>797</v>
      </c>
      <c r="B12" s="38" t="s">
        <v>642</v>
      </c>
      <c r="C12" s="83"/>
      <c r="D12" s="83"/>
      <c r="E12" s="89">
        <f>C12*D12</f>
        <v>0</v>
      </c>
      <c r="F12" s="31" t="s">
        <v>798</v>
      </c>
      <c r="G12" s="100" t="s">
        <v>644</v>
      </c>
      <c r="H12" s="84"/>
      <c r="I12" s="84"/>
      <c r="J12" s="83"/>
      <c r="K12" s="83"/>
      <c r="L12" s="31" t="str">
        <f t="shared" si="0"/>
        <v/>
      </c>
      <c r="M12" s="31" t="str">
        <f t="shared" si="0"/>
        <v/>
      </c>
      <c r="N12" s="89" t="e">
        <f>L12*M12</f>
        <v>#VALUE!</v>
      </c>
      <c r="O12" s="86"/>
      <c r="P12" s="86"/>
      <c r="Q12" s="86"/>
      <c r="R12" s="83"/>
      <c r="S12" s="83"/>
      <c r="T12" s="31" t="str">
        <f>IF(ISNUMBER($L12),IF($L12+R12&gt;1,$L12+R12,1),"")</f>
        <v/>
      </c>
      <c r="U12" s="31" t="str">
        <f>IF(ISNUMBER($M12),IF($M12+S12&gt;1,$M12+S12,1),"")</f>
        <v/>
      </c>
      <c r="V12" s="89" t="e">
        <f>T12*U12</f>
        <v>#VALUE!</v>
      </c>
    </row>
    <row r="13" spans="1:22" ht="72" customHeight="1" x14ac:dyDescent="0.2">
      <c r="A13" s="84" t="s">
        <v>799</v>
      </c>
      <c r="B13" s="85" t="s">
        <v>175</v>
      </c>
      <c r="C13" s="84"/>
      <c r="D13" s="84"/>
      <c r="E13" s="89">
        <f t="shared" ref="E13" si="1">C13*D13</f>
        <v>0</v>
      </c>
      <c r="F13" s="84" t="s">
        <v>800</v>
      </c>
      <c r="G13" s="85" t="s">
        <v>177</v>
      </c>
      <c r="H13" s="84"/>
      <c r="I13" s="84"/>
      <c r="J13" s="84"/>
      <c r="K13" s="84"/>
      <c r="L13" s="31" t="str">
        <f t="shared" si="0"/>
        <v/>
      </c>
      <c r="M13" s="31" t="str">
        <f t="shared" si="0"/>
        <v/>
      </c>
      <c r="N13" s="89" t="e">
        <f t="shared" ref="N13" si="2">L13*M13</f>
        <v>#VALUE!</v>
      </c>
      <c r="O13" s="85" t="s">
        <v>177</v>
      </c>
      <c r="P13" s="87"/>
      <c r="Q13" s="87"/>
      <c r="R13" s="84"/>
      <c r="S13" s="84"/>
      <c r="T13" s="31" t="str">
        <f t="shared" ref="T13" si="3">IF(ISNUMBER($L13),IF($L13+R13&gt;1,$L13+R13,1),"")</f>
        <v/>
      </c>
      <c r="U13" s="31" t="str">
        <f t="shared" ref="U13" si="4">IF(ISNUMBER($M13),IF($M13+S13&gt;1,$M13+S13,1),"")</f>
        <v/>
      </c>
      <c r="V13" s="89" t="e">
        <f t="shared" ref="V13" si="5">T13*U13</f>
        <v>#VALUE!</v>
      </c>
    </row>
    <row r="14" spans="1:22" ht="48" customHeight="1" x14ac:dyDescent="0.2">
      <c r="D14" s="92" t="s">
        <v>178</v>
      </c>
      <c r="E14" s="88" t="e">
        <f>ROUND(SUM(E10:E13)/COUNT(C10:C13),2)</f>
        <v>#DIV/0!</v>
      </c>
      <c r="M14" s="92" t="s">
        <v>179</v>
      </c>
      <c r="N14" s="88" t="e">
        <f>ROUND(SUMIF(N10:N13,"&gt;0",N10:N13)/COUNT(N10:N13),2)</f>
        <v>#DIV/0!</v>
      </c>
      <c r="U14" s="92" t="s">
        <v>180</v>
      </c>
      <c r="V14" s="88" t="e">
        <f>ROUND(SUMIF(V10:V13,"&gt;0",V10:V13)/COUNT(V10:V13),2)</f>
        <v>#DIV/0!</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721" priority="24" operator="between">
      <formula>8</formula>
      <formula>16</formula>
    </cfRule>
    <cfRule type="cellIs" dxfId="720" priority="25" operator="between">
      <formula>4</formula>
      <formula>7.99</formula>
    </cfRule>
    <cfRule type="cellIs" dxfId="719" priority="26" operator="between">
      <formula>1</formula>
      <formula>3.99</formula>
    </cfRule>
  </conditionalFormatting>
  <conditionalFormatting sqref="F10:F12">
    <cfRule type="cellIs" dxfId="718" priority="21" operator="between">
      <formula>11</formula>
      <formula>25</formula>
    </cfRule>
    <cfRule type="cellIs" dxfId="717" priority="22" operator="between">
      <formula>6</formula>
      <formula>10</formula>
    </cfRule>
    <cfRule type="cellIs" dxfId="716" priority="23" operator="between">
      <formula>0</formula>
      <formula>5</formula>
    </cfRule>
  </conditionalFormatting>
  <conditionalFormatting sqref="H10:H13">
    <cfRule type="containsText" dxfId="715" priority="19" operator="containsText" text="Sí">
      <formula>NOT(ISERROR(SEARCH("Sí",H10)))</formula>
    </cfRule>
    <cfRule type="containsText" dxfId="714" priority="20" operator="containsText" text="No">
      <formula>NOT(ISERROR(SEARCH("No",H10)))</formula>
    </cfRule>
  </conditionalFormatting>
  <conditionalFormatting sqref="I10:I13">
    <cfRule type="containsText" dxfId="713" priority="16" operator="containsText" text="Bajo">
      <formula>NOT(ISERROR(SEARCH("Bajo",I10)))</formula>
    </cfRule>
    <cfRule type="containsText" dxfId="712" priority="17" operator="containsText" text="Medio">
      <formula>NOT(ISERROR(SEARCH("Medio",I10)))</formula>
    </cfRule>
    <cfRule type="containsText" dxfId="711" priority="18" operator="containsText" text="Alto">
      <formula>NOT(ISERROR(SEARCH("Alto",I10)))</formula>
    </cfRule>
  </conditionalFormatting>
  <conditionalFormatting sqref="E14">
    <cfRule type="cellIs" dxfId="710" priority="13" operator="between">
      <formula>8</formula>
      <formula>16</formula>
    </cfRule>
    <cfRule type="cellIs" dxfId="709" priority="14" operator="between">
      <formula>4</formula>
      <formula>7.99</formula>
    </cfRule>
    <cfRule type="cellIs" dxfId="708" priority="15" operator="between">
      <formula>1</formula>
      <formula>3.99</formula>
    </cfRule>
  </conditionalFormatting>
  <conditionalFormatting sqref="N14">
    <cfRule type="cellIs" dxfId="707" priority="7" operator="between">
      <formula>8</formula>
      <formula>16</formula>
    </cfRule>
    <cfRule type="cellIs" dxfId="706" priority="8" operator="between">
      <formula>4</formula>
      <formula>7.99</formula>
    </cfRule>
    <cfRule type="cellIs" dxfId="705" priority="9" operator="between">
      <formula>1</formula>
      <formula>3.99</formula>
    </cfRule>
  </conditionalFormatting>
  <conditionalFormatting sqref="V14">
    <cfRule type="cellIs" dxfId="704" priority="1" operator="between">
      <formula>8</formula>
      <formula>16</formula>
    </cfRule>
    <cfRule type="cellIs" dxfId="703" priority="2" operator="between">
      <formula>4</formula>
      <formula>7.99</formula>
    </cfRule>
    <cfRule type="cellIs" dxfId="702" priority="3" operator="between">
      <formula>1</formula>
      <formula>3.99</formula>
    </cfRule>
  </conditionalFormatting>
  <dataValidations count="4">
    <dataValidation type="list" allowBlank="1" showInputMessage="1" showErrorMessage="1" sqref="R10:S13 J10:K13" xr:uid="{00000000-0002-0000-2A00-000000000000}">
      <formula1>negative</formula1>
    </dataValidation>
    <dataValidation type="list" allowBlank="1" showInputMessage="1" showErrorMessage="1" sqref="C10:D13" xr:uid="{00000000-0002-0000-2A00-000001000000}">
      <formula1>positive</formula1>
    </dataValidation>
    <dataValidation type="list" allowBlank="1" showInputMessage="1" showErrorMessage="1" sqref="H10:H13" xr:uid="{00000000-0002-0000-2A00-000002000000}">
      <formula1>$L$3:$L$4</formula1>
    </dataValidation>
    <dataValidation type="list" allowBlank="1" showInputMessage="1" showErrorMessage="1" sqref="I10:I13" xr:uid="{00000000-0002-0000-2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39997558519241921"/>
    <pageSetUpPr fitToPage="1"/>
  </sheetPr>
  <dimension ref="A1:V38"/>
  <sheetViews>
    <sheetView zoomScaleNormal="100" zoomScaleSheetLayoutView="100" workbookViewId="0"/>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13.42578125" style="17" customWidth="1"/>
    <col min="24" max="24" width="12.5703125" style="17" customWidth="1"/>
    <col min="25" max="25" width="13.5703125" style="17" customWidth="1"/>
    <col min="26" max="26" width="41.42578125" style="17" customWidth="1"/>
    <col min="27" max="16384" width="8.5703125" style="17"/>
  </cols>
  <sheetData>
    <row r="1" spans="1:22" x14ac:dyDescent="0.2">
      <c r="A1" s="16"/>
      <c r="B1" s="16"/>
      <c r="C1" s="16"/>
      <c r="D1" s="16"/>
      <c r="E1" s="16"/>
      <c r="F1" s="16"/>
      <c r="G1" s="16"/>
      <c r="H1" s="16"/>
      <c r="I1" s="16"/>
      <c r="J1" s="16"/>
      <c r="K1" s="16"/>
      <c r="L1" s="16"/>
      <c r="M1" s="16"/>
      <c r="N1" s="16"/>
      <c r="O1" s="16"/>
      <c r="P1" s="16"/>
      <c r="Q1" s="16"/>
    </row>
    <row r="2" spans="1:22" ht="13.5" thickBot="1" x14ac:dyDescent="0.25">
      <c r="A2" s="16"/>
      <c r="B2" s="16"/>
      <c r="C2" s="16"/>
      <c r="D2" s="16"/>
      <c r="E2" s="16"/>
      <c r="F2" s="16"/>
      <c r="G2" s="16"/>
      <c r="H2" s="16"/>
      <c r="I2" s="16"/>
      <c r="J2" s="16"/>
      <c r="K2" s="16"/>
      <c r="L2" s="16"/>
      <c r="M2" s="16"/>
      <c r="N2" s="16"/>
      <c r="O2" s="16"/>
      <c r="P2" s="16"/>
      <c r="Q2" s="16"/>
    </row>
    <row r="3" spans="1:22" s="19" customFormat="1" ht="15" x14ac:dyDescent="0.2">
      <c r="C3" s="161" t="s">
        <v>74</v>
      </c>
      <c r="D3" s="162"/>
      <c r="E3" s="163"/>
      <c r="F3" s="163"/>
      <c r="G3" s="163"/>
      <c r="H3" s="163"/>
      <c r="I3" s="164"/>
      <c r="J3" s="18"/>
      <c r="K3" s="18"/>
      <c r="L3" s="27" t="s">
        <v>116</v>
      </c>
      <c r="M3" s="27" t="s">
        <v>117</v>
      </c>
      <c r="N3" s="18"/>
      <c r="O3" s="18"/>
    </row>
    <row r="4" spans="1:22" s="21" customFormat="1" ht="24.75" x14ac:dyDescent="0.25">
      <c r="B4" s="78"/>
      <c r="C4" s="165" t="s">
        <v>76</v>
      </c>
      <c r="D4" s="166"/>
      <c r="E4" s="169" t="s">
        <v>77</v>
      </c>
      <c r="F4" s="170"/>
      <c r="G4" s="90" t="s">
        <v>78</v>
      </c>
      <c r="H4" s="80" t="s">
        <v>118</v>
      </c>
      <c r="I4" s="91" t="s">
        <v>80</v>
      </c>
      <c r="J4" s="20"/>
      <c r="K4" s="20"/>
      <c r="L4" s="27" t="s">
        <v>119</v>
      </c>
      <c r="M4" s="27" t="s">
        <v>120</v>
      </c>
      <c r="N4" s="20"/>
      <c r="O4" s="20"/>
    </row>
    <row r="5" spans="1:22" s="30" customFormat="1" ht="54" customHeight="1" thickBot="1" x14ac:dyDescent="0.25">
      <c r="B5" s="79"/>
      <c r="C5" s="187" t="str">
        <f>'4. Medios Propios (MP)'!A14</f>
        <v>MP.RX</v>
      </c>
      <c r="D5" s="188"/>
      <c r="E5" s="189" t="str">
        <f>'4. Medios Propios (MP)'!B14</f>
        <v>Incluir la denominación de riesgos adicionales...</v>
      </c>
      <c r="F5" s="190"/>
      <c r="G5" s="77" t="str">
        <f>'4. Medios Propios (MP)'!C14</f>
        <v>Incluir la descripción de riesgos adicionales...</v>
      </c>
      <c r="H5" s="28">
        <f>'4. Medios Propios (MP)'!D14</f>
        <v>0</v>
      </c>
      <c r="I5" s="40">
        <f>'4. Medios Propios (MP)'!E14</f>
        <v>0</v>
      </c>
      <c r="J5" s="16"/>
      <c r="K5" s="16"/>
      <c r="L5" s="16"/>
      <c r="M5" s="29" t="s">
        <v>121</v>
      </c>
      <c r="N5" s="16"/>
      <c r="O5" s="16"/>
    </row>
    <row r="6" spans="1:22" x14ac:dyDescent="0.2">
      <c r="A6" s="16"/>
      <c r="B6" s="16"/>
      <c r="C6" s="16"/>
      <c r="D6" s="16"/>
      <c r="E6" s="16"/>
      <c r="F6" s="16"/>
      <c r="G6" s="16"/>
      <c r="H6" s="16"/>
      <c r="I6" s="16"/>
      <c r="J6" s="16"/>
      <c r="K6" s="16"/>
      <c r="L6" s="16"/>
      <c r="M6" s="16"/>
      <c r="N6" s="16"/>
      <c r="O6" s="16"/>
      <c r="P6" s="16"/>
      <c r="Q6" s="16"/>
    </row>
    <row r="7" spans="1:22" x14ac:dyDescent="0.2">
      <c r="A7" s="16"/>
      <c r="B7" s="16"/>
      <c r="C7" s="16"/>
      <c r="D7" s="16"/>
      <c r="E7" s="16"/>
      <c r="F7" s="16"/>
      <c r="G7" s="16"/>
      <c r="H7" s="16"/>
      <c r="I7" s="16"/>
      <c r="J7" s="16"/>
      <c r="K7" s="16"/>
      <c r="L7" s="16"/>
      <c r="M7" s="16"/>
      <c r="N7" s="16"/>
      <c r="O7" s="16"/>
      <c r="P7" s="16"/>
      <c r="Q7" s="16"/>
    </row>
    <row r="8" spans="1:22"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row>
    <row r="9" spans="1:22"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row>
    <row r="10" spans="1:22" x14ac:dyDescent="0.2">
      <c r="A10" s="31" t="s">
        <v>801</v>
      </c>
      <c r="B10" s="33"/>
      <c r="C10" s="83"/>
      <c r="D10" s="83"/>
      <c r="E10" s="89">
        <f>C10*D10</f>
        <v>0</v>
      </c>
      <c r="F10" s="31" t="s">
        <v>802</v>
      </c>
      <c r="G10" s="33"/>
      <c r="H10" s="84"/>
      <c r="I10" s="84"/>
      <c r="J10" s="83"/>
      <c r="K10" s="83"/>
      <c r="L10" s="31" t="str">
        <f t="shared" ref="L10:M11" si="0">IF(ISNUMBER(C10),IF(C10+J10&gt;1,C10+J10,1),"")</f>
        <v/>
      </c>
      <c r="M10" s="31" t="str">
        <f t="shared" si="0"/>
        <v/>
      </c>
      <c r="N10" s="89" t="e">
        <f>L10*M10</f>
        <v>#VALUE!</v>
      </c>
      <c r="O10" s="86"/>
      <c r="P10" s="86"/>
      <c r="Q10" s="86"/>
      <c r="R10" s="83"/>
      <c r="S10" s="83"/>
      <c r="T10" s="31" t="str">
        <f>IF(ISNUMBER($L10),IF($L10+R10&gt;1,$L10+R10,1),"")</f>
        <v/>
      </c>
      <c r="U10" s="31" t="str">
        <f>IF(ISNUMBER($M10),IF($M10+S10&gt;1,$M10+S10,1),"")</f>
        <v/>
      </c>
      <c r="V10" s="89" t="e">
        <f>T10*U10</f>
        <v>#VALUE!</v>
      </c>
    </row>
    <row r="11" spans="1:22" ht="72" customHeight="1" x14ac:dyDescent="0.2">
      <c r="A11" s="84" t="s">
        <v>803</v>
      </c>
      <c r="B11" s="85" t="s">
        <v>175</v>
      </c>
      <c r="C11" s="84"/>
      <c r="D11" s="84"/>
      <c r="E11" s="89">
        <f t="shared" ref="E11" si="1">C11*D11</f>
        <v>0</v>
      </c>
      <c r="F11" s="84" t="s">
        <v>804</v>
      </c>
      <c r="G11" s="85" t="s">
        <v>177</v>
      </c>
      <c r="H11" s="84"/>
      <c r="I11" s="84"/>
      <c r="J11" s="84"/>
      <c r="K11" s="84"/>
      <c r="L11" s="31" t="str">
        <f t="shared" si="0"/>
        <v/>
      </c>
      <c r="M11" s="31" t="str">
        <f t="shared" si="0"/>
        <v/>
      </c>
      <c r="N11" s="89" t="e">
        <f t="shared" ref="N11" si="2">L11*M11</f>
        <v>#VALUE!</v>
      </c>
      <c r="O11" s="85" t="s">
        <v>177</v>
      </c>
      <c r="P11" s="87"/>
      <c r="Q11" s="87"/>
      <c r="R11" s="84"/>
      <c r="S11" s="84"/>
      <c r="T11" s="31" t="str">
        <f t="shared" ref="T11" si="3">IF(ISNUMBER($L11),IF($L11+R11&gt;1,$L11+R11,1),"")</f>
        <v/>
      </c>
      <c r="U11" s="31" t="str">
        <f t="shared" ref="U11" si="4">IF(ISNUMBER($M11),IF($M11+S11&gt;1,$M11+S11,1),"")</f>
        <v/>
      </c>
      <c r="V11" s="89" t="e">
        <f t="shared" ref="V11" si="5">T11*U11</f>
        <v>#VALUE!</v>
      </c>
    </row>
    <row r="12" spans="1:22" ht="48" customHeight="1" x14ac:dyDescent="0.2">
      <c r="D12" s="92" t="s">
        <v>178</v>
      </c>
      <c r="E12" s="88" t="e">
        <f>ROUND(SUM(E10:E11)/COUNT(C10:C11),2)</f>
        <v>#DIV/0!</v>
      </c>
      <c r="M12" s="92" t="s">
        <v>179</v>
      </c>
      <c r="N12" s="88" t="e">
        <f>ROUND(SUMIF(N10:N11,"&gt;0",N10:N11)/COUNT(N10:N11),2)</f>
        <v>#DIV/0!</v>
      </c>
      <c r="U12" s="92" t="s">
        <v>180</v>
      </c>
      <c r="V12" s="88" t="e">
        <f>ROUND(SUMIF(V10:V11,"&gt;0",V10:V11)/COUNT(V10:V11),2)</f>
        <v>#DIV/0!</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701" priority="24" operator="between">
      <formula>8</formula>
      <formula>16</formula>
    </cfRule>
    <cfRule type="cellIs" dxfId="700" priority="25" operator="between">
      <formula>4</formula>
      <formula>7.99</formula>
    </cfRule>
    <cfRule type="cellIs" dxfId="699" priority="26" operator="between">
      <formula>1</formula>
      <formula>3.99</formula>
    </cfRule>
  </conditionalFormatting>
  <conditionalFormatting sqref="F10">
    <cfRule type="cellIs" dxfId="698" priority="21" operator="between">
      <formula>11</formula>
      <formula>25</formula>
    </cfRule>
    <cfRule type="cellIs" dxfId="697" priority="22" operator="between">
      <formula>6</formula>
      <formula>10</formula>
    </cfRule>
    <cfRule type="cellIs" dxfId="696" priority="23" operator="between">
      <formula>0</formula>
      <formula>5</formula>
    </cfRule>
  </conditionalFormatting>
  <conditionalFormatting sqref="H10:H11">
    <cfRule type="containsText" dxfId="695" priority="19" operator="containsText" text="Sí">
      <formula>NOT(ISERROR(SEARCH("Sí",H10)))</formula>
    </cfRule>
    <cfRule type="containsText" dxfId="694" priority="20" operator="containsText" text="No">
      <formula>NOT(ISERROR(SEARCH("No",H10)))</formula>
    </cfRule>
  </conditionalFormatting>
  <conditionalFormatting sqref="I10:I11">
    <cfRule type="containsText" dxfId="693" priority="16" operator="containsText" text="Bajo">
      <formula>NOT(ISERROR(SEARCH("Bajo",I10)))</formula>
    </cfRule>
    <cfRule type="containsText" dxfId="692" priority="17" operator="containsText" text="Medio">
      <formula>NOT(ISERROR(SEARCH("Medio",I10)))</formula>
    </cfRule>
    <cfRule type="containsText" dxfId="691" priority="18" operator="containsText" text="Alto">
      <formula>NOT(ISERROR(SEARCH("Alto",I10)))</formula>
    </cfRule>
  </conditionalFormatting>
  <conditionalFormatting sqref="E12">
    <cfRule type="cellIs" dxfId="690" priority="13" operator="between">
      <formula>8</formula>
      <formula>16</formula>
    </cfRule>
    <cfRule type="cellIs" dxfId="689" priority="14" operator="between">
      <formula>4</formula>
      <formula>7.99</formula>
    </cfRule>
    <cfRule type="cellIs" dxfId="688" priority="15" operator="between">
      <formula>1</formula>
      <formula>3.99</formula>
    </cfRule>
  </conditionalFormatting>
  <conditionalFormatting sqref="N12">
    <cfRule type="cellIs" dxfId="687" priority="7" operator="between">
      <formula>8</formula>
      <formula>16</formula>
    </cfRule>
    <cfRule type="cellIs" dxfId="686" priority="8" operator="between">
      <formula>4</formula>
      <formula>7.99</formula>
    </cfRule>
    <cfRule type="cellIs" dxfId="685" priority="9" operator="between">
      <formula>1</formula>
      <formula>3.99</formula>
    </cfRule>
  </conditionalFormatting>
  <conditionalFormatting sqref="V12">
    <cfRule type="cellIs" dxfId="684" priority="1" operator="between">
      <formula>8</formula>
      <formula>16</formula>
    </cfRule>
    <cfRule type="cellIs" dxfId="683" priority="2" operator="between">
      <formula>4</formula>
      <formula>7.99</formula>
    </cfRule>
    <cfRule type="cellIs" dxfId="682" priority="3" operator="between">
      <formula>1</formula>
      <formula>3.99</formula>
    </cfRule>
  </conditionalFormatting>
  <dataValidations count="4">
    <dataValidation type="list" allowBlank="1" showInputMessage="1" showErrorMessage="1" sqref="R10:S11 J10:K11" xr:uid="{00000000-0002-0000-2B00-000000000000}">
      <formula1>negative</formula1>
    </dataValidation>
    <dataValidation type="list" allowBlank="1" showInputMessage="1" showErrorMessage="1" sqref="C10:D11" xr:uid="{00000000-0002-0000-2B00-000001000000}">
      <formula1>positive</formula1>
    </dataValidation>
    <dataValidation type="list" allowBlank="1" showInputMessage="1" showErrorMessage="1" sqref="H10:H11" xr:uid="{00000000-0002-0000-2B00-000002000000}">
      <formula1>$L$3:$L$4</formula1>
    </dataValidation>
    <dataValidation type="list" allowBlank="1" showInputMessage="1" showErrorMessage="1" sqref="I10:I11" xr:uid="{00000000-0002-0000-2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W37"/>
  <sheetViews>
    <sheetView topLeftCell="P1" zoomScale="90" zoomScaleNormal="90" zoomScaleSheetLayoutView="100" workbookViewId="0">
      <selection activeCell="W10" sqref="W10"/>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8.710937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60.75" thickBot="1" x14ac:dyDescent="0.25">
      <c r="B5" s="79"/>
      <c r="C5" s="167" t="str">
        <f>'1. Subvenciones (S)'!A9</f>
        <v>S.R3</v>
      </c>
      <c r="D5" s="168"/>
      <c r="E5" s="171" t="str">
        <f>'1. Subvenciones (S)'!B9</f>
        <v>Conflictos de interés</v>
      </c>
      <c r="F5" s="172"/>
      <c r="G5" s="77"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28" t="str">
        <f>'1. Subvenciones (S)'!D9</f>
        <v>EE</v>
      </c>
      <c r="I5" s="40" t="str">
        <f>'1. Subvenciones (S)'!E9</f>
        <v>COLUSIÓN</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3" ht="215.1" customHeight="1" x14ac:dyDescent="0.2">
      <c r="A10" s="31" t="s">
        <v>185</v>
      </c>
      <c r="B10" s="35" t="s">
        <v>186</v>
      </c>
      <c r="C10" s="84">
        <v>4</v>
      </c>
      <c r="D10" s="83">
        <v>1</v>
      </c>
      <c r="E10" s="89">
        <f>C10*D10</f>
        <v>4</v>
      </c>
      <c r="F10" s="31" t="s">
        <v>187</v>
      </c>
      <c r="G10" s="100" t="s">
        <v>188</v>
      </c>
      <c r="H10" s="84" t="s">
        <v>116</v>
      </c>
      <c r="I10" s="84" t="s">
        <v>117</v>
      </c>
      <c r="J10" s="83">
        <v>-4</v>
      </c>
      <c r="K10" s="83">
        <v>-4</v>
      </c>
      <c r="L10" s="31">
        <f t="shared" ref="L10:M10" si="0">IF(ISNUMBER(C10),IF(C10+J10&gt;1,C10+J10,1),"")</f>
        <v>1</v>
      </c>
      <c r="M10" s="31">
        <f t="shared" si="0"/>
        <v>1</v>
      </c>
      <c r="N10" s="89">
        <f>L10*M10</f>
        <v>1</v>
      </c>
      <c r="O10" s="122" t="s">
        <v>189</v>
      </c>
      <c r="P10" s="86"/>
      <c r="Q10" s="86"/>
      <c r="R10" s="120"/>
      <c r="S10" s="120"/>
      <c r="T10" s="31">
        <f>IF(ISNUMBER($L10),IF($L10+R10&gt;1,$L10+R10,1),"")</f>
        <v>1</v>
      </c>
      <c r="U10" s="31">
        <f>IF(ISNUMBER($M10),IF($M10+S10&gt;1,$M10+S10,1),"")</f>
        <v>1</v>
      </c>
      <c r="V10" s="89">
        <f>T10*U10</f>
        <v>1</v>
      </c>
      <c r="W10" s="125" t="s">
        <v>190</v>
      </c>
    </row>
    <row r="11" spans="1:23" ht="48" customHeight="1" x14ac:dyDescent="0.2">
      <c r="D11" s="92" t="s">
        <v>178</v>
      </c>
      <c r="E11" s="88">
        <f>ROUND(SUM(E10:E10)/COUNT(C10:C10),2)</f>
        <v>4</v>
      </c>
      <c r="M11" s="92" t="s">
        <v>179</v>
      </c>
      <c r="N11" s="88">
        <f>ROUND(SUMIF(N10:N10,"&gt;0",N10:N10)/COUNT(N10:N10),2)</f>
        <v>1</v>
      </c>
      <c r="U11" s="92" t="s">
        <v>180</v>
      </c>
      <c r="V11" s="88">
        <f>ROUND(SUMIF(V10:V10,"&gt;0",V10:V10)/COUNT(V10:V10),2)</f>
        <v>1</v>
      </c>
    </row>
    <row r="34" spans="4:5" x14ac:dyDescent="0.2">
      <c r="D34" s="17">
        <v>1</v>
      </c>
      <c r="E34" s="17">
        <v>-1</v>
      </c>
    </row>
    <row r="35" spans="4:5" x14ac:dyDescent="0.2">
      <c r="D35" s="17">
        <v>2</v>
      </c>
      <c r="E35" s="17">
        <v>-2</v>
      </c>
    </row>
    <row r="36" spans="4:5" x14ac:dyDescent="0.2">
      <c r="D36" s="17">
        <v>3</v>
      </c>
      <c r="E36" s="17">
        <v>-3</v>
      </c>
    </row>
    <row r="37" spans="4:5" x14ac:dyDescent="0.2">
      <c r="D37" s="17">
        <v>4</v>
      </c>
      <c r="E37"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 N10 V10">
    <cfRule type="cellIs" dxfId="1658" priority="24" operator="between">
      <formula>8</formula>
      <formula>16</formula>
    </cfRule>
    <cfRule type="cellIs" dxfId="1657" priority="25" operator="between">
      <formula>4</formula>
      <formula>7.99</formula>
    </cfRule>
    <cfRule type="cellIs" dxfId="1656" priority="26" operator="between">
      <formula>1</formula>
      <formula>3.99</formula>
    </cfRule>
  </conditionalFormatting>
  <conditionalFormatting sqref="F10">
    <cfRule type="cellIs" dxfId="1655" priority="21" operator="between">
      <formula>11</formula>
      <formula>25</formula>
    </cfRule>
    <cfRule type="cellIs" dxfId="1654" priority="22" operator="between">
      <formula>6</formula>
      <formula>10</formula>
    </cfRule>
    <cfRule type="cellIs" dxfId="1653" priority="23" operator="between">
      <formula>0</formula>
      <formula>5</formula>
    </cfRule>
  </conditionalFormatting>
  <conditionalFormatting sqref="H10">
    <cfRule type="containsText" dxfId="1652" priority="19" operator="containsText" text="Sí">
      <formula>NOT(ISERROR(SEARCH("Sí",H10)))</formula>
    </cfRule>
    <cfRule type="containsText" dxfId="1651" priority="20" operator="containsText" text="No">
      <formula>NOT(ISERROR(SEARCH("No",H10)))</formula>
    </cfRule>
  </conditionalFormatting>
  <conditionalFormatting sqref="I10">
    <cfRule type="containsText" dxfId="1650" priority="16" operator="containsText" text="Bajo">
      <formula>NOT(ISERROR(SEARCH("Bajo",I10)))</formula>
    </cfRule>
    <cfRule type="containsText" dxfId="1649" priority="17" operator="containsText" text="Medio">
      <formula>NOT(ISERROR(SEARCH("Medio",I10)))</formula>
    </cfRule>
    <cfRule type="containsText" dxfId="1648" priority="18" operator="containsText" text="Alto">
      <formula>NOT(ISERROR(SEARCH("Alto",I10)))</formula>
    </cfRule>
  </conditionalFormatting>
  <conditionalFormatting sqref="E11">
    <cfRule type="cellIs" dxfId="1647" priority="13" operator="between">
      <formula>8</formula>
      <formula>16</formula>
    </cfRule>
    <cfRule type="cellIs" dxfId="1646" priority="14" operator="between">
      <formula>4</formula>
      <formula>7.99</formula>
    </cfRule>
    <cfRule type="cellIs" dxfId="1645" priority="15" operator="between">
      <formula>1</formula>
      <formula>3.99</formula>
    </cfRule>
  </conditionalFormatting>
  <conditionalFormatting sqref="N11">
    <cfRule type="cellIs" dxfId="1644" priority="7" operator="between">
      <formula>8</formula>
      <formula>16</formula>
    </cfRule>
    <cfRule type="cellIs" dxfId="1643" priority="8" operator="between">
      <formula>4</formula>
      <formula>7.99</formula>
    </cfRule>
    <cfRule type="cellIs" dxfId="1642" priority="9" operator="between">
      <formula>1</formula>
      <formula>3.99</formula>
    </cfRule>
  </conditionalFormatting>
  <conditionalFormatting sqref="V11">
    <cfRule type="cellIs" dxfId="1641" priority="1" operator="between">
      <formula>8</formula>
      <formula>16</formula>
    </cfRule>
    <cfRule type="cellIs" dxfId="1640" priority="2" operator="between">
      <formula>4</formula>
      <formula>7.99</formula>
    </cfRule>
    <cfRule type="cellIs" dxfId="1639" priority="3" operator="between">
      <formula>1</formula>
      <formula>3.99</formula>
    </cfRule>
  </conditionalFormatting>
  <dataValidations count="4">
    <dataValidation type="list" allowBlank="1" showInputMessage="1" showErrorMessage="1" sqref="R10:S10 J10:K10" xr:uid="{00000000-0002-0000-0400-000000000000}">
      <formula1>negative</formula1>
    </dataValidation>
    <dataValidation type="list" allowBlank="1" showInputMessage="1" showErrorMessage="1" sqref="C10:D10" xr:uid="{00000000-0002-0000-0400-000001000000}">
      <formula1>positive</formula1>
    </dataValidation>
    <dataValidation type="list" allowBlank="1" showInputMessage="1" showErrorMessage="1" sqref="H10" xr:uid="{00000000-0002-0000-0400-000002000000}">
      <formula1>$L$3:$L$4</formula1>
    </dataValidation>
    <dataValidation type="list" allowBlank="1" showInputMessage="1" showErrorMessage="1" sqref="I10" xr:uid="{00000000-0002-0000-0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W38"/>
  <sheetViews>
    <sheetView topLeftCell="P5" zoomScaleNormal="100" zoomScaleSheetLayoutView="90" workbookViewId="0">
      <selection activeCell="W10" sqref="W10:W11"/>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3.5703125" style="17" customWidth="1"/>
    <col min="24" max="24" width="12.5703125" style="17" customWidth="1"/>
    <col min="25" max="25" width="13.5703125" style="17" customWidth="1"/>
    <col min="26" max="26" width="41.42578125" style="17" customWidth="1"/>
    <col min="27" max="16384" width="8.5703125" style="17"/>
  </cols>
  <sheetData>
    <row r="1" spans="1:23" x14ac:dyDescent="0.2">
      <c r="A1" s="16"/>
      <c r="B1" s="16"/>
      <c r="C1" s="16"/>
      <c r="D1" s="16"/>
      <c r="E1" s="16"/>
      <c r="F1" s="16"/>
      <c r="G1" s="16"/>
      <c r="H1" s="16"/>
      <c r="I1" s="16"/>
      <c r="J1" s="16"/>
      <c r="K1" s="16"/>
      <c r="L1" s="16"/>
      <c r="M1" s="16"/>
      <c r="N1" s="16"/>
      <c r="O1" s="16"/>
      <c r="P1" s="16"/>
      <c r="Q1" s="16"/>
    </row>
    <row r="2" spans="1:23" ht="13.5" thickBot="1" x14ac:dyDescent="0.25">
      <c r="A2" s="16"/>
      <c r="B2" s="16"/>
      <c r="C2" s="16"/>
      <c r="D2" s="16"/>
      <c r="E2" s="16"/>
      <c r="F2" s="16"/>
      <c r="G2" s="16"/>
      <c r="H2" s="16"/>
      <c r="I2" s="16"/>
      <c r="J2" s="16"/>
      <c r="K2" s="16"/>
      <c r="L2" s="16"/>
      <c r="M2" s="16"/>
      <c r="N2" s="16"/>
      <c r="O2" s="16"/>
      <c r="P2" s="16"/>
      <c r="Q2" s="16"/>
    </row>
    <row r="3" spans="1:23" s="19" customFormat="1" ht="15" x14ac:dyDescent="0.2">
      <c r="C3" s="161" t="s">
        <v>74</v>
      </c>
      <c r="D3" s="162"/>
      <c r="E3" s="163"/>
      <c r="F3" s="163"/>
      <c r="G3" s="163"/>
      <c r="H3" s="163"/>
      <c r="I3" s="164"/>
      <c r="J3" s="18"/>
      <c r="K3" s="18"/>
      <c r="L3" s="27" t="s">
        <v>116</v>
      </c>
      <c r="M3" s="27" t="s">
        <v>117</v>
      </c>
      <c r="N3" s="18"/>
      <c r="O3" s="18"/>
    </row>
    <row r="4" spans="1:23" s="21" customFormat="1" ht="24.75" x14ac:dyDescent="0.25">
      <c r="B4" s="78"/>
      <c r="C4" s="165" t="s">
        <v>76</v>
      </c>
      <c r="D4" s="166"/>
      <c r="E4" s="169" t="s">
        <v>77</v>
      </c>
      <c r="F4" s="170"/>
      <c r="G4" s="90" t="s">
        <v>78</v>
      </c>
      <c r="H4" s="80" t="s">
        <v>118</v>
      </c>
      <c r="I4" s="91" t="s">
        <v>80</v>
      </c>
      <c r="J4" s="20"/>
      <c r="K4" s="20"/>
      <c r="L4" s="27" t="s">
        <v>119</v>
      </c>
      <c r="M4" s="27" t="s">
        <v>120</v>
      </c>
      <c r="N4" s="20"/>
      <c r="O4" s="20"/>
    </row>
    <row r="5" spans="1:23" s="30" customFormat="1" ht="54" customHeight="1" thickBot="1" x14ac:dyDescent="0.25">
      <c r="B5" s="79"/>
      <c r="C5" s="167" t="str">
        <f>'1. Subvenciones (S)'!A10</f>
        <v>S.R4</v>
      </c>
      <c r="D5" s="168"/>
      <c r="E5" s="171" t="str">
        <f>'1. Subvenciones (S)'!B10</f>
        <v>Incumplimiento del régimen de ayudas de Estado</v>
      </c>
      <c r="F5" s="172"/>
      <c r="G5" s="77" t="str">
        <f>'1. Subvenciones (S)'!C10</f>
        <v>Las subvenciones concedidas pueden constituir ayudas de Estado, pero no se ha realizado un análisis previo de la categorización de las mismas y/o no se han cumplido las disposiciones aplicables a este tipo de ayudas</v>
      </c>
      <c r="H5" s="28" t="str">
        <f>'1. Subvenciones (S)'!D10</f>
        <v>EE</v>
      </c>
      <c r="I5" s="40" t="str">
        <f>'1. Subvenciones (S)'!E10</f>
        <v>INTERNO</v>
      </c>
      <c r="J5" s="16"/>
      <c r="K5" s="16"/>
      <c r="L5" s="16"/>
      <c r="M5" s="29" t="s">
        <v>121</v>
      </c>
      <c r="N5" s="16"/>
      <c r="O5" s="16"/>
    </row>
    <row r="6" spans="1:23" x14ac:dyDescent="0.2">
      <c r="A6" s="16"/>
      <c r="B6" s="16"/>
      <c r="C6" s="16"/>
      <c r="D6" s="16"/>
      <c r="E6" s="16"/>
      <c r="F6" s="16"/>
      <c r="G6" s="16"/>
      <c r="H6" s="16"/>
      <c r="I6" s="16"/>
      <c r="J6" s="16"/>
      <c r="K6" s="16"/>
      <c r="L6" s="16"/>
      <c r="M6" s="16"/>
      <c r="N6" s="16"/>
      <c r="O6" s="16"/>
      <c r="P6" s="16"/>
      <c r="Q6" s="16"/>
    </row>
    <row r="7" spans="1:23" x14ac:dyDescent="0.2">
      <c r="A7" s="16"/>
      <c r="B7" s="16"/>
      <c r="C7" s="16"/>
      <c r="D7" s="16"/>
      <c r="E7" s="16"/>
      <c r="F7" s="16"/>
      <c r="G7" s="16"/>
      <c r="H7" s="16"/>
      <c r="I7" s="16"/>
      <c r="J7" s="16"/>
      <c r="K7" s="16"/>
      <c r="L7" s="16"/>
      <c r="M7" s="16"/>
      <c r="N7" s="16"/>
      <c r="O7" s="16"/>
      <c r="P7" s="16"/>
      <c r="Q7" s="16"/>
    </row>
    <row r="8" spans="1:23"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3"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3" ht="216" x14ac:dyDescent="0.2">
      <c r="A10" s="31" t="s">
        <v>191</v>
      </c>
      <c r="B10" s="36" t="s">
        <v>192</v>
      </c>
      <c r="C10" s="83">
        <v>4</v>
      </c>
      <c r="D10" s="83">
        <v>1</v>
      </c>
      <c r="E10" s="89">
        <f>C10*D10</f>
        <v>4</v>
      </c>
      <c r="F10" s="31" t="s">
        <v>193</v>
      </c>
      <c r="G10" s="33" t="s">
        <v>194</v>
      </c>
      <c r="H10" s="84" t="s">
        <v>116</v>
      </c>
      <c r="I10" s="84" t="s">
        <v>117</v>
      </c>
      <c r="J10" s="83">
        <v>-4</v>
      </c>
      <c r="K10" s="83">
        <v>-4</v>
      </c>
      <c r="L10" s="31">
        <f t="shared" ref="L10:M11"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73" t="s">
        <v>195</v>
      </c>
    </row>
    <row r="11" spans="1:23" ht="138" customHeight="1" x14ac:dyDescent="0.2">
      <c r="A11" s="31" t="s">
        <v>196</v>
      </c>
      <c r="B11" s="36" t="s">
        <v>197</v>
      </c>
      <c r="C11" s="84">
        <v>4</v>
      </c>
      <c r="D11" s="83">
        <v>1</v>
      </c>
      <c r="E11" s="89">
        <f t="shared" ref="E11" si="1">C11*D11</f>
        <v>4</v>
      </c>
      <c r="F11" s="31" t="s">
        <v>198</v>
      </c>
      <c r="G11" s="100" t="s">
        <v>199</v>
      </c>
      <c r="H11" s="84" t="s">
        <v>116</v>
      </c>
      <c r="I11" s="84" t="s">
        <v>117</v>
      </c>
      <c r="J11" s="84">
        <v>-4</v>
      </c>
      <c r="K11" s="84">
        <v>-4</v>
      </c>
      <c r="L11" s="31">
        <f t="shared" si="0"/>
        <v>1</v>
      </c>
      <c r="M11" s="31">
        <f t="shared" si="0"/>
        <v>1</v>
      </c>
      <c r="N11" s="89">
        <f t="shared" ref="N11" si="2">L11*M11</f>
        <v>1</v>
      </c>
      <c r="O11" s="86"/>
      <c r="P11" s="86"/>
      <c r="Q11" s="86"/>
      <c r="R11" s="84"/>
      <c r="S11" s="84"/>
      <c r="T11" s="31">
        <f t="shared" ref="T11" si="3">IF(ISNUMBER($L11),IF($L11+R11&gt;1,$L11+R11,1),"")</f>
        <v>1</v>
      </c>
      <c r="U11" s="31">
        <f t="shared" ref="U11" si="4">IF(ISNUMBER($M11),IF($M11+S11&gt;1,$M11+S11,1),"")</f>
        <v>1</v>
      </c>
      <c r="V11" s="89">
        <f t="shared" ref="V11" si="5">T11*U11</f>
        <v>1</v>
      </c>
      <c r="W11" s="174"/>
    </row>
    <row r="12" spans="1:23" ht="48" customHeight="1" x14ac:dyDescent="0.2">
      <c r="D12" s="92" t="s">
        <v>178</v>
      </c>
      <c r="E12" s="88">
        <f>ROUND(SUM(E10:E11)/COUNT(C10:C11),2)</f>
        <v>4</v>
      </c>
      <c r="M12" s="92" t="s">
        <v>179</v>
      </c>
      <c r="N12" s="88">
        <f>ROUND(SUMIF(N10:N11,"&gt;0",N10:N11)/COUNT(N10:N11),2)</f>
        <v>1</v>
      </c>
      <c r="U12" s="92" t="s">
        <v>180</v>
      </c>
      <c r="V12" s="88">
        <f>ROUND(SUMIF(V10:V11,"&gt;0",V10:V11)/COUNT(V10:V11),2)</f>
        <v>1</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2">
    <mergeCell ref="W10:W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638" priority="24" operator="between">
      <formula>8</formula>
      <formula>16</formula>
    </cfRule>
    <cfRule type="cellIs" dxfId="1637" priority="25" operator="between">
      <formula>4</formula>
      <formula>7.99</formula>
    </cfRule>
    <cfRule type="cellIs" dxfId="1636" priority="26" operator="between">
      <formula>1</formula>
      <formula>3.99</formula>
    </cfRule>
  </conditionalFormatting>
  <conditionalFormatting sqref="F10:F11">
    <cfRule type="cellIs" dxfId="1635" priority="21" operator="between">
      <formula>11</formula>
      <formula>25</formula>
    </cfRule>
    <cfRule type="cellIs" dxfId="1634" priority="22" operator="between">
      <formula>6</formula>
      <formula>10</formula>
    </cfRule>
    <cfRule type="cellIs" dxfId="1633" priority="23" operator="between">
      <formula>0</formula>
      <formula>5</formula>
    </cfRule>
  </conditionalFormatting>
  <conditionalFormatting sqref="H10:H11">
    <cfRule type="containsText" dxfId="1632" priority="19" operator="containsText" text="Sí">
      <formula>NOT(ISERROR(SEARCH("Sí",H10)))</formula>
    </cfRule>
    <cfRule type="containsText" dxfId="1631" priority="20" operator="containsText" text="No">
      <formula>NOT(ISERROR(SEARCH("No",H10)))</formula>
    </cfRule>
  </conditionalFormatting>
  <conditionalFormatting sqref="I10:I11">
    <cfRule type="containsText" dxfId="1630" priority="16" operator="containsText" text="Bajo">
      <formula>NOT(ISERROR(SEARCH("Bajo",I10)))</formula>
    </cfRule>
    <cfRule type="containsText" dxfId="1629" priority="17" operator="containsText" text="Medio">
      <formula>NOT(ISERROR(SEARCH("Medio",I10)))</formula>
    </cfRule>
    <cfRule type="containsText" dxfId="1628" priority="18" operator="containsText" text="Alto">
      <formula>NOT(ISERROR(SEARCH("Alto",I10)))</formula>
    </cfRule>
  </conditionalFormatting>
  <conditionalFormatting sqref="E12">
    <cfRule type="cellIs" dxfId="1627" priority="13" operator="between">
      <formula>8</formula>
      <formula>16</formula>
    </cfRule>
    <cfRule type="cellIs" dxfId="1626" priority="14" operator="between">
      <formula>4</formula>
      <formula>7.99</formula>
    </cfRule>
    <cfRule type="cellIs" dxfId="1625" priority="15" operator="between">
      <formula>1</formula>
      <formula>3.99</formula>
    </cfRule>
  </conditionalFormatting>
  <conditionalFormatting sqref="N12">
    <cfRule type="cellIs" dxfId="1624" priority="7" operator="between">
      <formula>8</formula>
      <formula>16</formula>
    </cfRule>
    <cfRule type="cellIs" dxfId="1623" priority="8" operator="between">
      <formula>4</formula>
      <formula>7.99</formula>
    </cfRule>
    <cfRule type="cellIs" dxfId="1622" priority="9" operator="between">
      <formula>1</formula>
      <formula>3.99</formula>
    </cfRule>
  </conditionalFormatting>
  <conditionalFormatting sqref="V12">
    <cfRule type="cellIs" dxfId="1621" priority="1" operator="between">
      <formula>8</formula>
      <formula>16</formula>
    </cfRule>
    <cfRule type="cellIs" dxfId="1620" priority="2" operator="between">
      <formula>4</formula>
      <formula>7.99</formula>
    </cfRule>
    <cfRule type="cellIs" dxfId="1619" priority="3" operator="between">
      <formula>1</formula>
      <formula>3.99</formula>
    </cfRule>
  </conditionalFormatting>
  <dataValidations count="4">
    <dataValidation type="list" allowBlank="1" showInputMessage="1" showErrorMessage="1" sqref="R10:S11 J10:K11" xr:uid="{00000000-0002-0000-0500-000000000000}">
      <formula1>negative</formula1>
    </dataValidation>
    <dataValidation type="list" allowBlank="1" showInputMessage="1" showErrorMessage="1" sqref="C10:D11" xr:uid="{00000000-0002-0000-0500-000001000000}">
      <formula1>positive</formula1>
    </dataValidation>
    <dataValidation type="list" allowBlank="1" showInputMessage="1" showErrorMessage="1" sqref="H10:H11" xr:uid="{00000000-0002-0000-0500-000002000000}">
      <formula1>$L$3:$L$4</formula1>
    </dataValidation>
    <dataValidation type="list" allowBlank="1" showInputMessage="1" showErrorMessage="1" sqref="I10:I11" xr:uid="{00000000-0002-0000-05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X40"/>
  <sheetViews>
    <sheetView topLeftCell="Q10" zoomScaleNormal="100" zoomScaleSheetLayoutView="100" workbookViewId="0">
      <selection activeCell="W13" sqref="W13"/>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55.42578125" style="17" customWidth="1"/>
    <col min="24" max="24" width="12.5703125" style="17" customWidth="1"/>
    <col min="25" max="25" width="13.5703125" style="17" customWidth="1"/>
    <col min="26" max="26" width="41.42578125" style="17" customWidth="1"/>
    <col min="27" max="16384" width="8.5703125" style="17"/>
  </cols>
  <sheetData>
    <row r="1" spans="1:24" x14ac:dyDescent="0.2">
      <c r="A1" s="16"/>
      <c r="B1" s="16"/>
      <c r="C1" s="16"/>
      <c r="D1" s="16"/>
      <c r="E1" s="16"/>
      <c r="F1" s="16"/>
      <c r="G1" s="16"/>
      <c r="H1" s="16"/>
      <c r="I1" s="16"/>
      <c r="J1" s="16"/>
      <c r="K1" s="16"/>
      <c r="L1" s="16"/>
      <c r="M1" s="16"/>
      <c r="N1" s="16"/>
      <c r="O1" s="16"/>
      <c r="P1" s="16"/>
      <c r="Q1" s="16"/>
    </row>
    <row r="2" spans="1:24" ht="13.5" thickBot="1" x14ac:dyDescent="0.25">
      <c r="A2" s="16"/>
      <c r="B2" s="16"/>
      <c r="C2" s="16"/>
      <c r="D2" s="16"/>
      <c r="E2" s="16"/>
      <c r="F2" s="16"/>
      <c r="G2" s="16"/>
      <c r="H2" s="16"/>
      <c r="I2" s="16"/>
      <c r="J2" s="16"/>
      <c r="K2" s="16"/>
      <c r="L2" s="16"/>
      <c r="M2" s="16"/>
      <c r="N2" s="16"/>
      <c r="O2" s="16"/>
      <c r="P2" s="16"/>
      <c r="Q2" s="16"/>
    </row>
    <row r="3" spans="1:24" s="19" customFormat="1" ht="15" x14ac:dyDescent="0.2">
      <c r="C3" s="161" t="s">
        <v>74</v>
      </c>
      <c r="D3" s="162"/>
      <c r="E3" s="163"/>
      <c r="F3" s="163"/>
      <c r="G3" s="163"/>
      <c r="H3" s="163"/>
      <c r="I3" s="164"/>
      <c r="J3" s="18"/>
      <c r="K3" s="18"/>
      <c r="L3" s="27" t="s">
        <v>116</v>
      </c>
      <c r="M3" s="27" t="s">
        <v>117</v>
      </c>
      <c r="N3" s="18"/>
      <c r="O3" s="18"/>
    </row>
    <row r="4" spans="1:24" s="21" customFormat="1" ht="24.75" x14ac:dyDescent="0.25">
      <c r="B4" s="78"/>
      <c r="C4" s="165" t="s">
        <v>76</v>
      </c>
      <c r="D4" s="166"/>
      <c r="E4" s="169" t="s">
        <v>77</v>
      </c>
      <c r="F4" s="170"/>
      <c r="G4" s="90" t="s">
        <v>78</v>
      </c>
      <c r="H4" s="80" t="s">
        <v>118</v>
      </c>
      <c r="I4" s="91" t="s">
        <v>80</v>
      </c>
      <c r="J4" s="20"/>
      <c r="K4" s="20"/>
      <c r="L4" s="27" t="s">
        <v>119</v>
      </c>
      <c r="M4" s="27" t="s">
        <v>120</v>
      </c>
      <c r="N4" s="20"/>
      <c r="O4" s="20"/>
    </row>
    <row r="5" spans="1:24" s="30" customFormat="1" ht="54" customHeight="1" thickBot="1" x14ac:dyDescent="0.25">
      <c r="B5" s="79"/>
      <c r="C5" s="167" t="str">
        <f>'1. Subvenciones (S)'!A11</f>
        <v>S.R5</v>
      </c>
      <c r="D5" s="168"/>
      <c r="E5" s="171" t="str">
        <f>'1. Subvenciones (S)'!B11</f>
        <v>Desviación del objeto de subvención</v>
      </c>
      <c r="F5" s="172"/>
      <c r="G5" s="77" t="str">
        <f>'1. Subvenciones (S)'!C11</f>
        <v xml:space="preserve">Los fondos recibidos se aplican a fines distintos para los que la subvención o ayuda fue concedida </v>
      </c>
      <c r="H5" s="28" t="str">
        <f>'1. Subvenciones (S)'!D11</f>
        <v>EE/BF/C/T</v>
      </c>
      <c r="I5" s="40" t="str">
        <f>'1. Subvenciones (S)'!E11</f>
        <v>COLUSIÓN</v>
      </c>
      <c r="J5" s="16"/>
      <c r="K5" s="16"/>
      <c r="L5" s="16"/>
      <c r="M5" s="29" t="s">
        <v>121</v>
      </c>
      <c r="N5" s="16"/>
      <c r="O5" s="16"/>
    </row>
    <row r="6" spans="1:24" x14ac:dyDescent="0.2">
      <c r="A6" s="16"/>
      <c r="B6" s="16"/>
      <c r="C6" s="16"/>
      <c r="D6" s="16"/>
      <c r="E6" s="16"/>
      <c r="F6" s="16"/>
      <c r="G6" s="16"/>
      <c r="H6" s="16"/>
      <c r="I6" s="16"/>
      <c r="J6" s="16"/>
      <c r="K6" s="16"/>
      <c r="L6" s="16"/>
      <c r="M6" s="16"/>
      <c r="N6" s="16"/>
      <c r="O6" s="16"/>
      <c r="P6" s="16"/>
      <c r="Q6" s="16"/>
    </row>
    <row r="7" spans="1:24" x14ac:dyDescent="0.2">
      <c r="A7" s="16"/>
      <c r="B7" s="16"/>
      <c r="C7" s="16"/>
      <c r="D7" s="16"/>
      <c r="E7" s="16"/>
      <c r="F7" s="16"/>
      <c r="G7" s="16"/>
      <c r="H7" s="16"/>
      <c r="I7" s="16"/>
      <c r="J7" s="16"/>
      <c r="K7" s="16"/>
      <c r="L7" s="16"/>
      <c r="M7" s="16"/>
      <c r="N7" s="16"/>
      <c r="O7" s="16"/>
      <c r="P7" s="16"/>
      <c r="Q7" s="16"/>
    </row>
    <row r="8" spans="1:24"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4"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4" ht="144" customHeight="1" x14ac:dyDescent="0.2">
      <c r="A10" s="31" t="s">
        <v>200</v>
      </c>
      <c r="B10" s="35" t="s">
        <v>201</v>
      </c>
      <c r="C10" s="83">
        <v>4</v>
      </c>
      <c r="D10" s="83">
        <v>1</v>
      </c>
      <c r="E10" s="89">
        <f>C10*D10</f>
        <v>4</v>
      </c>
      <c r="F10" s="31" t="s">
        <v>202</v>
      </c>
      <c r="G10" s="33" t="s">
        <v>203</v>
      </c>
      <c r="H10" s="84" t="s">
        <v>116</v>
      </c>
      <c r="I10" s="84" t="s">
        <v>117</v>
      </c>
      <c r="J10" s="83">
        <v>-4</v>
      </c>
      <c r="K10" s="83">
        <v>-4</v>
      </c>
      <c r="L10" s="31">
        <f t="shared" ref="L10:M13"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25" t="s">
        <v>204</v>
      </c>
    </row>
    <row r="11" spans="1:24" ht="156" x14ac:dyDescent="0.2">
      <c r="A11" s="31" t="s">
        <v>205</v>
      </c>
      <c r="B11" s="35" t="s">
        <v>206</v>
      </c>
      <c r="C11" s="83">
        <v>4</v>
      </c>
      <c r="D11" s="83">
        <v>1</v>
      </c>
      <c r="E11" s="89">
        <f t="shared" ref="E11:E13" si="1">C11*D11</f>
        <v>4</v>
      </c>
      <c r="F11" s="31" t="s">
        <v>207</v>
      </c>
      <c r="G11" s="33" t="s">
        <v>208</v>
      </c>
      <c r="H11" s="84" t="s">
        <v>116</v>
      </c>
      <c r="I11" s="84" t="s">
        <v>117</v>
      </c>
      <c r="J11" s="83">
        <v>-2</v>
      </c>
      <c r="K11" s="83">
        <v>-2</v>
      </c>
      <c r="L11" s="31">
        <f t="shared" si="0"/>
        <v>2</v>
      </c>
      <c r="M11" s="31">
        <f t="shared" si="0"/>
        <v>1</v>
      </c>
      <c r="N11" s="89">
        <f t="shared" ref="N11:N13" si="2">L11*M11</f>
        <v>2</v>
      </c>
      <c r="O11" s="86"/>
      <c r="P11" s="86"/>
      <c r="Q11" s="86"/>
      <c r="R11" s="83"/>
      <c r="S11" s="83"/>
      <c r="T11" s="31">
        <f t="shared" ref="T11:T13" si="3">IF(ISNUMBER($L11),IF($L11+R11&gt;1,$L11+R11,1),"")</f>
        <v>2</v>
      </c>
      <c r="U11" s="31">
        <f t="shared" ref="U11:U13" si="4">IF(ISNUMBER($M11),IF($M11+S11&gt;1,$M11+S11,1),"")</f>
        <v>1</v>
      </c>
      <c r="V11" s="89">
        <f t="shared" ref="V11:V13" si="5">T11*U11</f>
        <v>2</v>
      </c>
      <c r="W11" s="125" t="s">
        <v>209</v>
      </c>
      <c r="X11" s="124"/>
    </row>
    <row r="12" spans="1:24" ht="132" x14ac:dyDescent="0.2">
      <c r="A12" s="31" t="s">
        <v>210</v>
      </c>
      <c r="B12" s="35" t="s">
        <v>211</v>
      </c>
      <c r="C12" s="83">
        <v>4</v>
      </c>
      <c r="D12" s="83">
        <v>1</v>
      </c>
      <c r="E12" s="89">
        <f t="shared" si="1"/>
        <v>4</v>
      </c>
      <c r="F12" s="31" t="s">
        <v>212</v>
      </c>
      <c r="G12" s="33" t="s">
        <v>213</v>
      </c>
      <c r="H12" s="84" t="s">
        <v>116</v>
      </c>
      <c r="I12" s="84" t="s">
        <v>117</v>
      </c>
      <c r="J12" s="83">
        <v>-4</v>
      </c>
      <c r="K12" s="83">
        <v>-4</v>
      </c>
      <c r="L12" s="31">
        <f t="shared" si="0"/>
        <v>1</v>
      </c>
      <c r="M12" s="31">
        <f t="shared" si="0"/>
        <v>1</v>
      </c>
      <c r="N12" s="89">
        <f t="shared" si="2"/>
        <v>1</v>
      </c>
      <c r="O12" s="86"/>
      <c r="P12" s="86"/>
      <c r="Q12" s="86"/>
      <c r="R12" s="83"/>
      <c r="S12" s="83"/>
      <c r="T12" s="31">
        <f t="shared" si="3"/>
        <v>1</v>
      </c>
      <c r="U12" s="31">
        <f t="shared" si="4"/>
        <v>1</v>
      </c>
      <c r="V12" s="89">
        <f t="shared" si="5"/>
        <v>1</v>
      </c>
      <c r="W12" s="125" t="s">
        <v>214</v>
      </c>
    </row>
    <row r="13" spans="1:24" ht="96" x14ac:dyDescent="0.2">
      <c r="A13" s="31" t="s">
        <v>215</v>
      </c>
      <c r="B13" s="35" t="s">
        <v>216</v>
      </c>
      <c r="C13" s="84">
        <v>3</v>
      </c>
      <c r="D13" s="83">
        <v>2</v>
      </c>
      <c r="E13" s="89">
        <f t="shared" si="1"/>
        <v>6</v>
      </c>
      <c r="F13" s="31" t="s">
        <v>217</v>
      </c>
      <c r="G13" s="33" t="s">
        <v>218</v>
      </c>
      <c r="H13" s="84" t="s">
        <v>116</v>
      </c>
      <c r="I13" s="84" t="s">
        <v>117</v>
      </c>
      <c r="J13" s="120">
        <v>-2</v>
      </c>
      <c r="K13" s="120">
        <v>-2</v>
      </c>
      <c r="L13" s="31">
        <f t="shared" si="0"/>
        <v>1</v>
      </c>
      <c r="M13" s="31">
        <f t="shared" si="0"/>
        <v>1</v>
      </c>
      <c r="N13" s="89">
        <f t="shared" si="2"/>
        <v>1</v>
      </c>
      <c r="O13" s="86"/>
      <c r="P13" s="86"/>
      <c r="Q13" s="86"/>
      <c r="R13" s="119"/>
      <c r="S13" s="119"/>
      <c r="T13" s="31">
        <f t="shared" si="3"/>
        <v>1</v>
      </c>
      <c r="U13" s="31">
        <f t="shared" si="4"/>
        <v>1</v>
      </c>
      <c r="V13" s="89">
        <f t="shared" si="5"/>
        <v>1</v>
      </c>
      <c r="W13" s="125" t="s">
        <v>219</v>
      </c>
    </row>
    <row r="14" spans="1:24" ht="48" customHeight="1" x14ac:dyDescent="0.2">
      <c r="D14" s="92" t="s">
        <v>178</v>
      </c>
      <c r="E14" s="88">
        <f>ROUND(SUM(E10:E13)/COUNT(C10:C13),2)</f>
        <v>4.5</v>
      </c>
      <c r="M14" s="92" t="s">
        <v>179</v>
      </c>
      <c r="N14" s="88">
        <f>ROUND(SUMIF(N10:N13,"&gt;0",N10:N13)/COUNT(N10:N13),2)</f>
        <v>1.25</v>
      </c>
      <c r="U14" s="92" t="s">
        <v>180</v>
      </c>
      <c r="V14" s="88">
        <f>ROUND(SUMIF(V10:V13,"&gt;0",V10:V13)/COUNT(V10:V13),2)</f>
        <v>1.25</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618" priority="24" operator="between">
      <formula>8</formula>
      <formula>16</formula>
    </cfRule>
    <cfRule type="cellIs" dxfId="1617" priority="25" operator="between">
      <formula>4</formula>
      <formula>7.99</formula>
    </cfRule>
    <cfRule type="cellIs" dxfId="1616" priority="26" operator="between">
      <formula>1</formula>
      <formula>3.99</formula>
    </cfRule>
  </conditionalFormatting>
  <conditionalFormatting sqref="F10:F13">
    <cfRule type="cellIs" dxfId="1615" priority="21" operator="between">
      <formula>11</formula>
      <formula>25</formula>
    </cfRule>
    <cfRule type="cellIs" dxfId="1614" priority="22" operator="between">
      <formula>6</formula>
      <formula>10</formula>
    </cfRule>
    <cfRule type="cellIs" dxfId="1613" priority="23" operator="between">
      <formula>0</formula>
      <formula>5</formula>
    </cfRule>
  </conditionalFormatting>
  <conditionalFormatting sqref="H10:H13">
    <cfRule type="containsText" dxfId="1612" priority="19" operator="containsText" text="Sí">
      <formula>NOT(ISERROR(SEARCH("Sí",H10)))</formula>
    </cfRule>
    <cfRule type="containsText" dxfId="1611" priority="20" operator="containsText" text="No">
      <formula>NOT(ISERROR(SEARCH("No",H10)))</formula>
    </cfRule>
  </conditionalFormatting>
  <conditionalFormatting sqref="I10:I13">
    <cfRule type="containsText" dxfId="1610" priority="16" operator="containsText" text="Bajo">
      <formula>NOT(ISERROR(SEARCH("Bajo",I10)))</formula>
    </cfRule>
    <cfRule type="containsText" dxfId="1609" priority="17" operator="containsText" text="Medio">
      <formula>NOT(ISERROR(SEARCH("Medio",I10)))</formula>
    </cfRule>
    <cfRule type="containsText" dxfId="1608" priority="18" operator="containsText" text="Alto">
      <formula>NOT(ISERROR(SEARCH("Alto",I10)))</formula>
    </cfRule>
  </conditionalFormatting>
  <conditionalFormatting sqref="E14">
    <cfRule type="cellIs" dxfId="1607" priority="13" operator="between">
      <formula>8</formula>
      <formula>16</formula>
    </cfRule>
    <cfRule type="cellIs" dxfId="1606" priority="14" operator="between">
      <formula>4</formula>
      <formula>7.99</formula>
    </cfRule>
    <cfRule type="cellIs" dxfId="1605" priority="15" operator="between">
      <formula>1</formula>
      <formula>3.99</formula>
    </cfRule>
  </conditionalFormatting>
  <conditionalFormatting sqref="N14">
    <cfRule type="cellIs" dxfId="1604" priority="7" operator="between">
      <formula>8</formula>
      <formula>16</formula>
    </cfRule>
    <cfRule type="cellIs" dxfId="1603" priority="8" operator="between">
      <formula>4</formula>
      <formula>7.99</formula>
    </cfRule>
    <cfRule type="cellIs" dxfId="1602" priority="9" operator="between">
      <formula>1</formula>
      <formula>3.99</formula>
    </cfRule>
  </conditionalFormatting>
  <conditionalFormatting sqref="V14">
    <cfRule type="cellIs" dxfId="1601" priority="1" operator="between">
      <formula>8</formula>
      <formula>16</formula>
    </cfRule>
    <cfRule type="cellIs" dxfId="1600" priority="2" operator="between">
      <formula>4</formula>
      <formula>7.99</formula>
    </cfRule>
    <cfRule type="cellIs" dxfId="1599" priority="3" operator="between">
      <formula>1</formula>
      <formula>3.99</formula>
    </cfRule>
  </conditionalFormatting>
  <dataValidations count="4">
    <dataValidation type="list" allowBlank="1" showInputMessage="1" showErrorMessage="1" sqref="R10:S13 J10:K13" xr:uid="{00000000-0002-0000-0600-000000000000}">
      <formula1>negative</formula1>
    </dataValidation>
    <dataValidation type="list" allowBlank="1" showInputMessage="1" showErrorMessage="1" sqref="C10:D13" xr:uid="{00000000-0002-0000-0600-000001000000}">
      <formula1>positive</formula1>
    </dataValidation>
    <dataValidation type="list" allowBlank="1" showInputMessage="1" showErrorMessage="1" sqref="H10:H13" xr:uid="{00000000-0002-0000-0600-000002000000}">
      <formula1>$L$3:$L$4</formula1>
    </dataValidation>
    <dataValidation type="list" allowBlank="1" showInputMessage="1" showErrorMessage="1" sqref="I10:I13" xr:uid="{00000000-0002-0000-0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X40"/>
  <sheetViews>
    <sheetView topLeftCell="P7" zoomScaleNormal="100" zoomScaleSheetLayoutView="100" workbookViewId="0">
      <selection activeCell="W10" sqref="W10:W12"/>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5.140625" style="17" customWidth="1"/>
    <col min="24" max="24" width="12.5703125" style="17" customWidth="1"/>
    <col min="25" max="25" width="13.5703125" style="17" customWidth="1"/>
    <col min="26" max="26" width="41.42578125" style="17" customWidth="1"/>
    <col min="27" max="16384" width="8.5703125" style="17"/>
  </cols>
  <sheetData>
    <row r="1" spans="1:24" x14ac:dyDescent="0.2">
      <c r="A1" s="16"/>
      <c r="B1" s="16"/>
      <c r="C1" s="16"/>
      <c r="D1" s="16"/>
      <c r="E1" s="16"/>
      <c r="F1" s="16"/>
      <c r="G1" s="16"/>
      <c r="H1" s="16"/>
      <c r="I1" s="16"/>
      <c r="J1" s="16"/>
      <c r="K1" s="16"/>
      <c r="L1" s="16"/>
      <c r="M1" s="16"/>
      <c r="N1" s="16"/>
      <c r="O1" s="16"/>
      <c r="P1" s="16"/>
      <c r="Q1" s="16"/>
    </row>
    <row r="2" spans="1:24" ht="13.5" thickBot="1" x14ac:dyDescent="0.25">
      <c r="A2" s="16"/>
      <c r="B2" s="16"/>
      <c r="C2" s="16"/>
      <c r="D2" s="16"/>
      <c r="E2" s="16"/>
      <c r="F2" s="16"/>
      <c r="G2" s="16"/>
      <c r="H2" s="16"/>
      <c r="I2" s="16"/>
      <c r="J2" s="16"/>
      <c r="K2" s="16"/>
      <c r="L2" s="16"/>
      <c r="M2" s="16"/>
      <c r="N2" s="16"/>
      <c r="O2" s="16"/>
      <c r="P2" s="16"/>
      <c r="Q2" s="16"/>
    </row>
    <row r="3" spans="1:24" s="19" customFormat="1" ht="15" x14ac:dyDescent="0.2">
      <c r="C3" s="161" t="s">
        <v>74</v>
      </c>
      <c r="D3" s="162"/>
      <c r="E3" s="163"/>
      <c r="F3" s="163"/>
      <c r="G3" s="163"/>
      <c r="H3" s="163"/>
      <c r="I3" s="164"/>
      <c r="J3" s="18"/>
      <c r="K3" s="18"/>
      <c r="L3" s="27" t="s">
        <v>116</v>
      </c>
      <c r="M3" s="27" t="s">
        <v>117</v>
      </c>
      <c r="N3" s="18"/>
      <c r="O3" s="18"/>
    </row>
    <row r="4" spans="1:24" s="21" customFormat="1" ht="24.75" x14ac:dyDescent="0.25">
      <c r="B4" s="78"/>
      <c r="C4" s="165" t="s">
        <v>76</v>
      </c>
      <c r="D4" s="166"/>
      <c r="E4" s="169" t="s">
        <v>77</v>
      </c>
      <c r="F4" s="170"/>
      <c r="G4" s="90" t="s">
        <v>78</v>
      </c>
      <c r="H4" s="80" t="s">
        <v>118</v>
      </c>
      <c r="I4" s="91" t="s">
        <v>80</v>
      </c>
      <c r="J4" s="20"/>
      <c r="K4" s="20"/>
      <c r="L4" s="27" t="s">
        <v>119</v>
      </c>
      <c r="M4" s="27" t="s">
        <v>120</v>
      </c>
      <c r="N4" s="20"/>
      <c r="O4" s="20"/>
    </row>
    <row r="5" spans="1:24" s="30" customFormat="1" ht="54" customHeight="1" thickBot="1" x14ac:dyDescent="0.25">
      <c r="B5" s="79"/>
      <c r="C5" s="167" t="str">
        <f>'1. Subvenciones (S)'!A12</f>
        <v>S.R6</v>
      </c>
      <c r="D5" s="168"/>
      <c r="E5" s="171" t="str">
        <f>'1. Subvenciones (S)'!B12</f>
        <v>Doble financiación</v>
      </c>
      <c r="F5" s="172"/>
      <c r="G5" s="77" t="str">
        <f>'1. Subvenciones (S)'!C12</f>
        <v>Incumplimiento de la prohibición de doble financiación.</v>
      </c>
      <c r="H5" s="28" t="str">
        <f>'1. Subvenciones (S)'!D12</f>
        <v>EE/BF/C/T</v>
      </c>
      <c r="I5" s="40" t="str">
        <f>'1. Subvenciones (S)'!E12</f>
        <v>COLUSIÓN</v>
      </c>
      <c r="J5" s="16"/>
      <c r="K5" s="16"/>
      <c r="L5" s="16"/>
      <c r="M5" s="29" t="s">
        <v>121</v>
      </c>
      <c r="N5" s="16"/>
      <c r="O5" s="16"/>
    </row>
    <row r="6" spans="1:24" x14ac:dyDescent="0.2">
      <c r="A6" s="16"/>
      <c r="B6" s="16"/>
      <c r="C6" s="16"/>
      <c r="D6" s="16"/>
      <c r="E6" s="16"/>
      <c r="F6" s="16"/>
      <c r="G6" s="16"/>
      <c r="H6" s="16"/>
      <c r="I6" s="16"/>
      <c r="J6" s="16"/>
      <c r="K6" s="16"/>
      <c r="L6" s="16"/>
      <c r="M6" s="16"/>
      <c r="N6" s="16"/>
      <c r="O6" s="16"/>
      <c r="P6" s="16"/>
      <c r="Q6" s="16"/>
    </row>
    <row r="7" spans="1:24" x14ac:dyDescent="0.2">
      <c r="A7" s="16"/>
      <c r="B7" s="16"/>
      <c r="C7" s="16"/>
      <c r="D7" s="16"/>
      <c r="E7" s="16"/>
      <c r="F7" s="16"/>
      <c r="G7" s="16"/>
      <c r="H7" s="16"/>
      <c r="I7" s="16"/>
      <c r="J7" s="16"/>
      <c r="K7" s="16"/>
      <c r="L7" s="16"/>
      <c r="M7" s="16"/>
      <c r="N7" s="16"/>
      <c r="O7" s="16"/>
      <c r="P7" s="16"/>
      <c r="Q7" s="16"/>
    </row>
    <row r="8" spans="1:24"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4"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4" ht="312" x14ac:dyDescent="0.2">
      <c r="A10" s="31" t="s">
        <v>220</v>
      </c>
      <c r="B10" s="35" t="s">
        <v>221</v>
      </c>
      <c r="C10" s="83">
        <v>3</v>
      </c>
      <c r="D10" s="83">
        <v>2</v>
      </c>
      <c r="E10" s="89">
        <f>C10*D10</f>
        <v>6</v>
      </c>
      <c r="F10" s="31" t="s">
        <v>222</v>
      </c>
      <c r="G10" s="100" t="s">
        <v>223</v>
      </c>
      <c r="H10" s="84" t="s">
        <v>116</v>
      </c>
      <c r="I10" s="84" t="s">
        <v>117</v>
      </c>
      <c r="J10" s="83">
        <v>-2</v>
      </c>
      <c r="K10" s="83">
        <v>-2</v>
      </c>
      <c r="L10" s="31">
        <f t="shared" ref="L10:M13"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75" t="s">
        <v>808</v>
      </c>
      <c r="X10" s="123"/>
    </row>
    <row r="11" spans="1:24" ht="132" x14ac:dyDescent="0.2">
      <c r="A11" s="31" t="s">
        <v>224</v>
      </c>
      <c r="B11" s="68" t="s">
        <v>225</v>
      </c>
      <c r="C11" s="83">
        <v>3</v>
      </c>
      <c r="D11" s="83">
        <v>2</v>
      </c>
      <c r="E11" s="89">
        <f t="shared" ref="E11:E13" si="1">C11*D11</f>
        <v>6</v>
      </c>
      <c r="F11" s="31" t="s">
        <v>226</v>
      </c>
      <c r="G11" s="33" t="s">
        <v>227</v>
      </c>
      <c r="H11" s="84" t="s">
        <v>116</v>
      </c>
      <c r="I11" s="84" t="s">
        <v>117</v>
      </c>
      <c r="J11" s="83">
        <v>-2</v>
      </c>
      <c r="K11" s="83">
        <v>-2</v>
      </c>
      <c r="L11" s="31">
        <f t="shared" si="0"/>
        <v>1</v>
      </c>
      <c r="M11" s="31">
        <f t="shared" si="0"/>
        <v>1</v>
      </c>
      <c r="N11" s="89">
        <f t="shared" ref="N11:N13" si="2">L11*M11</f>
        <v>1</v>
      </c>
      <c r="O11" s="86"/>
      <c r="P11" s="86"/>
      <c r="Q11" s="86"/>
      <c r="R11" s="83"/>
      <c r="S11" s="83"/>
      <c r="T11" s="31">
        <f t="shared" ref="T11:T13" si="3">IF(ISNUMBER($L11),IF($L11+R11&gt;1,$L11+R11,1),"")</f>
        <v>1</v>
      </c>
      <c r="U11" s="31">
        <f t="shared" ref="U11:U13" si="4">IF(ISNUMBER($M11),IF($M11+S11&gt;1,$M11+S11,1),"")</f>
        <v>1</v>
      </c>
      <c r="V11" s="89">
        <f t="shared" ref="V11:V13" si="5">T11*U11</f>
        <v>1</v>
      </c>
      <c r="W11" s="176"/>
    </row>
    <row r="12" spans="1:24" ht="72" x14ac:dyDescent="0.2">
      <c r="A12" s="31" t="s">
        <v>228</v>
      </c>
      <c r="B12" s="35" t="s">
        <v>229</v>
      </c>
      <c r="C12" s="83">
        <v>2</v>
      </c>
      <c r="D12" s="83">
        <v>2</v>
      </c>
      <c r="E12" s="89">
        <f t="shared" si="1"/>
        <v>4</v>
      </c>
      <c r="F12" s="31" t="s">
        <v>230</v>
      </c>
      <c r="G12" s="33" t="s">
        <v>231</v>
      </c>
      <c r="H12" s="84" t="s">
        <v>116</v>
      </c>
      <c r="I12" s="84" t="s">
        <v>117</v>
      </c>
      <c r="J12" s="83">
        <v>-1</v>
      </c>
      <c r="K12" s="83">
        <v>-1</v>
      </c>
      <c r="L12" s="31">
        <f t="shared" si="0"/>
        <v>1</v>
      </c>
      <c r="M12" s="31">
        <f t="shared" si="0"/>
        <v>1</v>
      </c>
      <c r="N12" s="89">
        <f t="shared" si="2"/>
        <v>1</v>
      </c>
      <c r="O12" s="86"/>
      <c r="P12" s="86"/>
      <c r="Q12" s="86"/>
      <c r="R12" s="83"/>
      <c r="S12" s="83"/>
      <c r="T12" s="31">
        <f t="shared" si="3"/>
        <v>1</v>
      </c>
      <c r="U12" s="31">
        <f t="shared" si="4"/>
        <v>1</v>
      </c>
      <c r="V12" s="89">
        <f t="shared" si="5"/>
        <v>1</v>
      </c>
      <c r="W12" s="177"/>
    </row>
    <row r="13" spans="1:24" ht="177" customHeight="1" x14ac:dyDescent="0.2">
      <c r="A13" s="31" t="s">
        <v>232</v>
      </c>
      <c r="B13" s="35" t="s">
        <v>233</v>
      </c>
      <c r="C13" s="84">
        <v>2</v>
      </c>
      <c r="D13" s="83">
        <v>2</v>
      </c>
      <c r="E13" s="89">
        <f t="shared" si="1"/>
        <v>4</v>
      </c>
      <c r="F13" s="31" t="s">
        <v>234</v>
      </c>
      <c r="G13" s="33" t="s">
        <v>235</v>
      </c>
      <c r="H13" s="84" t="s">
        <v>116</v>
      </c>
      <c r="I13" s="84" t="s">
        <v>117</v>
      </c>
      <c r="J13" s="84">
        <v>-1</v>
      </c>
      <c r="K13" s="84">
        <v>-1</v>
      </c>
      <c r="L13" s="31">
        <f t="shared" si="0"/>
        <v>1</v>
      </c>
      <c r="M13" s="31">
        <f t="shared" si="0"/>
        <v>1</v>
      </c>
      <c r="N13" s="89">
        <f t="shared" si="2"/>
        <v>1</v>
      </c>
      <c r="O13" s="86"/>
      <c r="P13" s="86"/>
      <c r="Q13" s="86"/>
      <c r="R13" s="119"/>
      <c r="S13" s="119"/>
      <c r="T13" s="31">
        <f t="shared" si="3"/>
        <v>1</v>
      </c>
      <c r="U13" s="31">
        <f t="shared" si="4"/>
        <v>1</v>
      </c>
      <c r="V13" s="89">
        <f t="shared" si="5"/>
        <v>1</v>
      </c>
      <c r="W13" s="126" t="s">
        <v>236</v>
      </c>
    </row>
    <row r="14" spans="1:24" ht="48" customHeight="1" x14ac:dyDescent="0.2">
      <c r="D14" s="92" t="s">
        <v>178</v>
      </c>
      <c r="E14" s="88">
        <f>ROUND(SUM(E10:E13)/COUNT(C10:C13),2)</f>
        <v>5</v>
      </c>
      <c r="M14" s="92" t="s">
        <v>179</v>
      </c>
      <c r="N14" s="88">
        <f>ROUND(SUMIF(N10:N13,"&gt;0",N10:N13)/COUNT(N10:N13),2)</f>
        <v>1</v>
      </c>
      <c r="U14" s="92" t="s">
        <v>180</v>
      </c>
      <c r="V14" s="88">
        <f>ROUND(SUMIF(V10:V13,"&gt;0",V10:V13)/COUNT(V10:V13),2)</f>
        <v>1</v>
      </c>
    </row>
    <row r="37" spans="4:5" x14ac:dyDescent="0.2">
      <c r="D37" s="17">
        <v>1</v>
      </c>
      <c r="E37" s="17">
        <v>-1</v>
      </c>
    </row>
    <row r="38" spans="4:5" x14ac:dyDescent="0.2">
      <c r="D38" s="17">
        <v>2</v>
      </c>
      <c r="E38" s="17">
        <v>-2</v>
      </c>
    </row>
    <row r="39" spans="4:5" x14ac:dyDescent="0.2">
      <c r="D39" s="17">
        <v>3</v>
      </c>
      <c r="E39" s="17">
        <v>-3</v>
      </c>
    </row>
    <row r="40" spans="4:5" x14ac:dyDescent="0.2">
      <c r="D40" s="17">
        <v>4</v>
      </c>
      <c r="E40" s="17">
        <v>-4</v>
      </c>
    </row>
  </sheetData>
  <mergeCells count="12">
    <mergeCell ref="W10:W12"/>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98" priority="24" operator="between">
      <formula>8</formula>
      <formula>16</formula>
    </cfRule>
    <cfRule type="cellIs" dxfId="1597" priority="25" operator="between">
      <formula>4</formula>
      <formula>7.99</formula>
    </cfRule>
    <cfRule type="cellIs" dxfId="1596" priority="26" operator="between">
      <formula>1</formula>
      <formula>3.99</formula>
    </cfRule>
  </conditionalFormatting>
  <conditionalFormatting sqref="F10:F13">
    <cfRule type="cellIs" dxfId="1595" priority="21" operator="between">
      <formula>11</formula>
      <formula>25</formula>
    </cfRule>
    <cfRule type="cellIs" dxfId="1594" priority="22" operator="between">
      <formula>6</formula>
      <formula>10</formula>
    </cfRule>
    <cfRule type="cellIs" dxfId="1593" priority="23" operator="between">
      <formula>0</formula>
      <formula>5</formula>
    </cfRule>
  </conditionalFormatting>
  <conditionalFormatting sqref="H10:H13">
    <cfRule type="containsText" dxfId="1592" priority="19" operator="containsText" text="Sí">
      <formula>NOT(ISERROR(SEARCH("Sí",H10)))</formula>
    </cfRule>
    <cfRule type="containsText" dxfId="1591" priority="20" operator="containsText" text="No">
      <formula>NOT(ISERROR(SEARCH("No",H10)))</formula>
    </cfRule>
  </conditionalFormatting>
  <conditionalFormatting sqref="I10:I13">
    <cfRule type="containsText" dxfId="1590" priority="16" operator="containsText" text="Bajo">
      <formula>NOT(ISERROR(SEARCH("Bajo",I10)))</formula>
    </cfRule>
    <cfRule type="containsText" dxfId="1589" priority="17" operator="containsText" text="Medio">
      <formula>NOT(ISERROR(SEARCH("Medio",I10)))</formula>
    </cfRule>
    <cfRule type="containsText" dxfId="1588" priority="18" operator="containsText" text="Alto">
      <formula>NOT(ISERROR(SEARCH("Alto",I10)))</formula>
    </cfRule>
  </conditionalFormatting>
  <conditionalFormatting sqref="E14">
    <cfRule type="cellIs" dxfId="1587" priority="13" operator="between">
      <formula>8</formula>
      <formula>16</formula>
    </cfRule>
    <cfRule type="cellIs" dxfId="1586" priority="14" operator="between">
      <formula>4</formula>
      <formula>7.99</formula>
    </cfRule>
    <cfRule type="cellIs" dxfId="1585" priority="15" operator="between">
      <formula>1</formula>
      <formula>3.99</formula>
    </cfRule>
  </conditionalFormatting>
  <conditionalFormatting sqref="N14">
    <cfRule type="cellIs" dxfId="1584" priority="7" operator="between">
      <formula>8</formula>
      <formula>16</formula>
    </cfRule>
    <cfRule type="cellIs" dxfId="1583" priority="8" operator="between">
      <formula>4</formula>
      <formula>7.99</formula>
    </cfRule>
    <cfRule type="cellIs" dxfId="1582" priority="9" operator="between">
      <formula>1</formula>
      <formula>3.99</formula>
    </cfRule>
  </conditionalFormatting>
  <conditionalFormatting sqref="V14">
    <cfRule type="cellIs" dxfId="1581" priority="1" operator="between">
      <formula>8</formula>
      <formula>16</formula>
    </cfRule>
    <cfRule type="cellIs" dxfId="1580" priority="2" operator="between">
      <formula>4</formula>
      <formula>7.99</formula>
    </cfRule>
    <cfRule type="cellIs" dxfId="1579" priority="3" operator="between">
      <formula>1</formula>
      <formula>3.99</formula>
    </cfRule>
  </conditionalFormatting>
  <dataValidations count="4">
    <dataValidation type="list" allowBlank="1" showInputMessage="1" showErrorMessage="1" sqref="R10:S13 J10:K13" xr:uid="{00000000-0002-0000-0700-000000000000}">
      <formula1>negative</formula1>
    </dataValidation>
    <dataValidation type="list" allowBlank="1" showInputMessage="1" showErrorMessage="1" sqref="C10:D13" xr:uid="{00000000-0002-0000-0700-000001000000}">
      <formula1>positive</formula1>
    </dataValidation>
    <dataValidation type="list" allowBlank="1" showInputMessage="1" showErrorMessage="1" sqref="H10:H13" xr:uid="{00000000-0002-0000-0700-000002000000}">
      <formula1>$L$3:$L$4</formula1>
    </dataValidation>
    <dataValidation type="list" allowBlank="1" showInputMessage="1" showErrorMessage="1" sqref="I10:I13" xr:uid="{00000000-0002-0000-0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X38"/>
  <sheetViews>
    <sheetView topLeftCell="P6" zoomScaleNormal="100" zoomScaleSheetLayoutView="100" workbookViewId="0">
      <selection activeCell="W10" sqref="W10"/>
    </sheetView>
  </sheetViews>
  <sheetFormatPr baseColWidth="10" defaultColWidth="8.5703125" defaultRowHeight="12.75" x14ac:dyDescent="0.2"/>
  <cols>
    <col min="1" max="1" width="12.5703125" style="17" customWidth="1"/>
    <col min="2" max="2" width="64.5703125" style="17" customWidth="1"/>
    <col min="3" max="3" width="13.42578125" style="17" customWidth="1"/>
    <col min="4" max="4" width="15" style="17" customWidth="1"/>
    <col min="5" max="5" width="14.42578125" style="17" customWidth="1"/>
    <col min="6" max="6" width="12.5703125" style="17" customWidth="1"/>
    <col min="7" max="7" width="64.5703125" style="17" customWidth="1"/>
    <col min="8" max="8" width="28.42578125" style="17" customWidth="1"/>
    <col min="9" max="9" width="23.42578125" style="17" customWidth="1"/>
    <col min="10" max="11" width="28.42578125" style="17" customWidth="1"/>
    <col min="12" max="14" width="14.5703125" style="17" customWidth="1"/>
    <col min="15" max="15" width="64.5703125" style="17" customWidth="1"/>
    <col min="16" max="17" width="14.5703125" style="17" customWidth="1"/>
    <col min="18" max="19" width="28.42578125" style="17" customWidth="1"/>
    <col min="20" max="22" width="14.5703125" style="17" customWidth="1"/>
    <col min="23" max="23" width="45.85546875" style="17" customWidth="1"/>
    <col min="24" max="24" width="12.5703125" style="17" customWidth="1"/>
    <col min="25" max="25" width="13.5703125" style="17" customWidth="1"/>
    <col min="26" max="26" width="41.42578125" style="17" customWidth="1"/>
    <col min="27" max="16384" width="8.5703125" style="17"/>
  </cols>
  <sheetData>
    <row r="1" spans="1:24" x14ac:dyDescent="0.2">
      <c r="A1" s="16"/>
      <c r="B1" s="16"/>
      <c r="C1" s="16"/>
      <c r="D1" s="16"/>
      <c r="E1" s="16"/>
      <c r="F1" s="16"/>
      <c r="G1" s="16"/>
      <c r="H1" s="16"/>
      <c r="I1" s="16"/>
      <c r="J1" s="16"/>
      <c r="K1" s="16"/>
      <c r="L1" s="16"/>
      <c r="M1" s="16"/>
      <c r="N1" s="16"/>
      <c r="O1" s="16"/>
      <c r="P1" s="16"/>
      <c r="Q1" s="16"/>
    </row>
    <row r="2" spans="1:24" ht="13.5" thickBot="1" x14ac:dyDescent="0.25">
      <c r="A2" s="16"/>
      <c r="B2" s="16"/>
      <c r="C2" s="16"/>
      <c r="D2" s="16"/>
      <c r="E2" s="16"/>
      <c r="F2" s="16"/>
      <c r="G2" s="16"/>
      <c r="H2" s="16"/>
      <c r="I2" s="16"/>
      <c r="J2" s="16"/>
      <c r="K2" s="16"/>
      <c r="L2" s="16"/>
      <c r="M2" s="16"/>
      <c r="N2" s="16"/>
      <c r="O2" s="16"/>
      <c r="P2" s="16"/>
      <c r="Q2" s="16"/>
    </row>
    <row r="3" spans="1:24" s="19" customFormat="1" ht="15" x14ac:dyDescent="0.2">
      <c r="C3" s="161" t="s">
        <v>74</v>
      </c>
      <c r="D3" s="162"/>
      <c r="E3" s="163"/>
      <c r="F3" s="163"/>
      <c r="G3" s="163"/>
      <c r="H3" s="163"/>
      <c r="I3" s="164"/>
      <c r="J3" s="18"/>
      <c r="K3" s="18"/>
      <c r="L3" s="27" t="s">
        <v>116</v>
      </c>
      <c r="M3" s="27" t="s">
        <v>117</v>
      </c>
      <c r="N3" s="18"/>
      <c r="O3" s="18"/>
    </row>
    <row r="4" spans="1:24" s="21" customFormat="1" ht="24.75" x14ac:dyDescent="0.25">
      <c r="B4" s="78"/>
      <c r="C4" s="165" t="s">
        <v>76</v>
      </c>
      <c r="D4" s="166"/>
      <c r="E4" s="169" t="s">
        <v>77</v>
      </c>
      <c r="F4" s="170"/>
      <c r="G4" s="90" t="s">
        <v>78</v>
      </c>
      <c r="H4" s="80" t="s">
        <v>118</v>
      </c>
      <c r="I4" s="91" t="s">
        <v>80</v>
      </c>
      <c r="J4" s="20"/>
      <c r="K4" s="20"/>
      <c r="L4" s="27" t="s">
        <v>119</v>
      </c>
      <c r="M4" s="27" t="s">
        <v>120</v>
      </c>
      <c r="N4" s="20"/>
      <c r="O4" s="20"/>
    </row>
    <row r="5" spans="1:24" s="30" customFormat="1" ht="54" customHeight="1" thickBot="1" x14ac:dyDescent="0.25">
      <c r="B5" s="79"/>
      <c r="C5" s="167" t="str">
        <f>'1. Subvenciones (S)'!A13</f>
        <v>S.R7</v>
      </c>
      <c r="D5" s="168"/>
      <c r="E5" s="171" t="str">
        <f>'1. Subvenciones (S)'!B13</f>
        <v>Falsedad documental</v>
      </c>
      <c r="F5" s="172"/>
      <c r="G5" s="77" t="str">
        <f>'1. Subvenciones (S)'!C13</f>
        <v>Obtención de la subvención o ayuda falseando las condiciones requeridas en las bases reguladoras o convocatoria para su concesión u ocultando las que la hubiesen impedido</v>
      </c>
      <c r="H5" s="28" t="str">
        <f>'1. Subvenciones (S)'!D13</f>
        <v>EE/BF/C/T</v>
      </c>
      <c r="I5" s="40" t="str">
        <f>'1. Subvenciones (S)'!E13</f>
        <v>EXTERNO</v>
      </c>
      <c r="J5" s="16"/>
      <c r="K5" s="16"/>
      <c r="L5" s="16"/>
      <c r="M5" s="29" t="s">
        <v>121</v>
      </c>
      <c r="N5" s="16"/>
      <c r="O5" s="16"/>
    </row>
    <row r="6" spans="1:24" x14ac:dyDescent="0.2">
      <c r="A6" s="16"/>
      <c r="B6" s="16"/>
      <c r="C6" s="16"/>
      <c r="D6" s="16"/>
      <c r="E6" s="16"/>
      <c r="F6" s="16"/>
      <c r="G6" s="16"/>
      <c r="H6" s="16"/>
      <c r="I6" s="16"/>
      <c r="J6" s="16"/>
      <c r="K6" s="16"/>
      <c r="L6" s="16"/>
      <c r="M6" s="16"/>
      <c r="N6" s="16"/>
      <c r="O6" s="16"/>
      <c r="P6" s="16"/>
      <c r="Q6" s="16"/>
    </row>
    <row r="7" spans="1:24" x14ac:dyDescent="0.2">
      <c r="A7" s="16"/>
      <c r="B7" s="16"/>
      <c r="C7" s="16"/>
      <c r="D7" s="16"/>
      <c r="E7" s="16"/>
      <c r="F7" s="16"/>
      <c r="G7" s="16"/>
      <c r="H7" s="16"/>
      <c r="I7" s="16"/>
      <c r="J7" s="16"/>
      <c r="K7" s="16"/>
      <c r="L7" s="16"/>
      <c r="M7" s="16"/>
      <c r="N7" s="16"/>
      <c r="O7" s="16"/>
      <c r="P7" s="16"/>
      <c r="Q7" s="16"/>
    </row>
    <row r="8" spans="1:24" ht="26.25" customHeight="1" x14ac:dyDescent="0.2">
      <c r="A8" s="155" t="s">
        <v>122</v>
      </c>
      <c r="B8" s="160"/>
      <c r="C8" s="152" t="s">
        <v>29</v>
      </c>
      <c r="D8" s="158"/>
      <c r="E8" s="159"/>
      <c r="F8" s="155" t="s">
        <v>123</v>
      </c>
      <c r="G8" s="156"/>
      <c r="H8" s="156"/>
      <c r="I8" s="156"/>
      <c r="J8" s="156"/>
      <c r="K8" s="157"/>
      <c r="L8" s="152" t="s">
        <v>35</v>
      </c>
      <c r="M8" s="153"/>
      <c r="N8" s="154"/>
      <c r="O8" s="155" t="s">
        <v>124</v>
      </c>
      <c r="P8" s="156"/>
      <c r="Q8" s="156"/>
      <c r="R8" s="156"/>
      <c r="S8" s="157"/>
      <c r="T8" s="152" t="s">
        <v>125</v>
      </c>
      <c r="U8" s="153"/>
      <c r="V8" s="154"/>
      <c r="W8" s="121" t="s">
        <v>126</v>
      </c>
    </row>
    <row r="9" spans="1:24" ht="48" x14ac:dyDescent="0.2">
      <c r="A9" s="81" t="s">
        <v>127</v>
      </c>
      <c r="B9" s="81" t="s">
        <v>128</v>
      </c>
      <c r="C9" s="92" t="s">
        <v>129</v>
      </c>
      <c r="D9" s="92" t="s">
        <v>130</v>
      </c>
      <c r="E9" s="93" t="s">
        <v>131</v>
      </c>
      <c r="F9" s="81" t="s">
        <v>132</v>
      </c>
      <c r="G9" s="81" t="s">
        <v>133</v>
      </c>
      <c r="H9" s="81" t="s">
        <v>134</v>
      </c>
      <c r="I9" s="81" t="s">
        <v>135</v>
      </c>
      <c r="J9" s="81" t="s">
        <v>136</v>
      </c>
      <c r="K9" s="81" t="s">
        <v>137</v>
      </c>
      <c r="L9" s="92" t="s">
        <v>138</v>
      </c>
      <c r="M9" s="92" t="s">
        <v>139</v>
      </c>
      <c r="N9" s="92" t="s">
        <v>140</v>
      </c>
      <c r="O9" s="81" t="s">
        <v>141</v>
      </c>
      <c r="P9" s="81" t="s">
        <v>142</v>
      </c>
      <c r="Q9" s="81" t="s">
        <v>143</v>
      </c>
      <c r="R9" s="82" t="s">
        <v>144</v>
      </c>
      <c r="S9" s="82" t="s">
        <v>145</v>
      </c>
      <c r="T9" s="92" t="s">
        <v>146</v>
      </c>
      <c r="U9" s="92" t="s">
        <v>147</v>
      </c>
      <c r="V9" s="92" t="s">
        <v>148</v>
      </c>
      <c r="W9" s="92" t="s">
        <v>149</v>
      </c>
    </row>
    <row r="10" spans="1:24" ht="273.95" customHeight="1" x14ac:dyDescent="0.2">
      <c r="A10" s="31" t="s">
        <v>237</v>
      </c>
      <c r="B10" s="35" t="s">
        <v>238</v>
      </c>
      <c r="C10" s="83">
        <v>4</v>
      </c>
      <c r="D10" s="83">
        <v>1</v>
      </c>
      <c r="E10" s="89">
        <f>C10*D10</f>
        <v>4</v>
      </c>
      <c r="F10" s="31" t="s">
        <v>239</v>
      </c>
      <c r="G10" s="100" t="s">
        <v>240</v>
      </c>
      <c r="H10" s="84" t="s">
        <v>116</v>
      </c>
      <c r="I10" s="84" t="s">
        <v>117</v>
      </c>
      <c r="J10" s="83">
        <v>-3</v>
      </c>
      <c r="K10" s="83">
        <v>-3</v>
      </c>
      <c r="L10" s="31">
        <f t="shared" ref="L10:M11" si="0">IF(ISNUMBER(C10),IF(C10+J10&gt;1,C10+J10,1),"")</f>
        <v>1</v>
      </c>
      <c r="M10" s="31">
        <f t="shared" si="0"/>
        <v>1</v>
      </c>
      <c r="N10" s="89">
        <f>L10*M10</f>
        <v>1</v>
      </c>
      <c r="O10" s="86"/>
      <c r="P10" s="86"/>
      <c r="Q10" s="86"/>
      <c r="R10" s="83"/>
      <c r="S10" s="83"/>
      <c r="T10" s="31">
        <f>IF(ISNUMBER($L10),IF($L10+R10&gt;1,$L10+R10,1),"")</f>
        <v>1</v>
      </c>
      <c r="U10" s="31">
        <f>IF(ISNUMBER($M10),IF($M10+S10&gt;1,$M10+S10,1),"")</f>
        <v>1</v>
      </c>
      <c r="V10" s="89">
        <f>T10*U10</f>
        <v>1</v>
      </c>
      <c r="W10" s="125" t="s">
        <v>241</v>
      </c>
    </row>
    <row r="11" spans="1:24" ht="384" x14ac:dyDescent="0.2">
      <c r="A11" s="31" t="s">
        <v>242</v>
      </c>
      <c r="B11" s="37" t="s">
        <v>243</v>
      </c>
      <c r="C11" s="120">
        <v>4</v>
      </c>
      <c r="D11" s="83">
        <v>1</v>
      </c>
      <c r="E11" s="89">
        <f t="shared" ref="E11" si="1">C11*D11</f>
        <v>4</v>
      </c>
      <c r="F11" s="31" t="s">
        <v>244</v>
      </c>
      <c r="G11" s="33" t="s">
        <v>245</v>
      </c>
      <c r="H11" s="84" t="s">
        <v>116</v>
      </c>
      <c r="I11" s="84" t="s">
        <v>117</v>
      </c>
      <c r="J11" s="119">
        <v>-3</v>
      </c>
      <c r="K11" s="119">
        <v>-3</v>
      </c>
      <c r="L11" s="31">
        <f t="shared" si="0"/>
        <v>1</v>
      </c>
      <c r="M11" s="31">
        <f t="shared" si="0"/>
        <v>1</v>
      </c>
      <c r="N11" s="89">
        <f t="shared" ref="N11" si="2">L11*M11</f>
        <v>1</v>
      </c>
      <c r="O11" s="86"/>
      <c r="P11" s="86"/>
      <c r="Q11" s="86"/>
      <c r="R11" s="119"/>
      <c r="S11" s="119"/>
      <c r="T11" s="31">
        <f t="shared" ref="T11" si="3">IF(ISNUMBER($L11),IF($L11+R11&gt;1,$L11+R11,1),"")</f>
        <v>1</v>
      </c>
      <c r="U11" s="31">
        <f t="shared" ref="U11" si="4">IF(ISNUMBER($M11),IF($M11+S11&gt;1,$M11+S11,1),"")</f>
        <v>1</v>
      </c>
      <c r="V11" s="89">
        <f t="shared" ref="V11" si="5">T11*U11</f>
        <v>1</v>
      </c>
      <c r="W11" s="126" t="s">
        <v>246</v>
      </c>
      <c r="X11" s="124"/>
    </row>
    <row r="12" spans="1:24" ht="48" customHeight="1" x14ac:dyDescent="0.2">
      <c r="D12" s="92" t="s">
        <v>178</v>
      </c>
      <c r="E12" s="88">
        <f>ROUND(SUM(E10:E11)/COUNT(C10:C11),2)</f>
        <v>4</v>
      </c>
      <c r="M12" s="92" t="s">
        <v>179</v>
      </c>
      <c r="N12" s="88">
        <f>ROUND(SUMIF(N10:N11,"&gt;0",N10:N11)/COUNT(N10:N11),2)</f>
        <v>1</v>
      </c>
      <c r="U12" s="92" t="s">
        <v>180</v>
      </c>
      <c r="V12" s="88">
        <f>ROUND(SUMIF(V10:V11,"&gt;0",V10:V11)/COUNT(V10:V11),2)</f>
        <v>1</v>
      </c>
    </row>
    <row r="35" spans="4:5" x14ac:dyDescent="0.2">
      <c r="D35" s="17">
        <v>1</v>
      </c>
      <c r="E35" s="17">
        <v>-1</v>
      </c>
    </row>
    <row r="36" spans="4:5" x14ac:dyDescent="0.2">
      <c r="D36" s="17">
        <v>2</v>
      </c>
      <c r="E36" s="17">
        <v>-2</v>
      </c>
    </row>
    <row r="37" spans="4:5" x14ac:dyDescent="0.2">
      <c r="D37" s="17">
        <v>3</v>
      </c>
      <c r="E37" s="17">
        <v>-3</v>
      </c>
    </row>
    <row r="38" spans="4:5" x14ac:dyDescent="0.2">
      <c r="D38" s="17">
        <v>4</v>
      </c>
      <c r="E38" s="17">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578" priority="24" operator="between">
      <formula>8</formula>
      <formula>16</formula>
    </cfRule>
    <cfRule type="cellIs" dxfId="1577" priority="25" operator="between">
      <formula>4</formula>
      <formula>7.99</formula>
    </cfRule>
    <cfRule type="cellIs" dxfId="1576" priority="26" operator="between">
      <formula>1</formula>
      <formula>3.99</formula>
    </cfRule>
  </conditionalFormatting>
  <conditionalFormatting sqref="F10:F11">
    <cfRule type="cellIs" dxfId="1575" priority="21" operator="between">
      <formula>11</formula>
      <formula>25</formula>
    </cfRule>
    <cfRule type="cellIs" dxfId="1574" priority="22" operator="between">
      <formula>6</formula>
      <formula>10</formula>
    </cfRule>
    <cfRule type="cellIs" dxfId="1573" priority="23" operator="between">
      <formula>0</formula>
      <formula>5</formula>
    </cfRule>
  </conditionalFormatting>
  <conditionalFormatting sqref="H10:H11">
    <cfRule type="containsText" dxfId="1572" priority="19" operator="containsText" text="Sí">
      <formula>NOT(ISERROR(SEARCH("Sí",H10)))</formula>
    </cfRule>
    <cfRule type="containsText" dxfId="1571" priority="20" operator="containsText" text="No">
      <formula>NOT(ISERROR(SEARCH("No",H10)))</formula>
    </cfRule>
  </conditionalFormatting>
  <conditionalFormatting sqref="I10:I11">
    <cfRule type="containsText" dxfId="1570" priority="16" operator="containsText" text="Bajo">
      <formula>NOT(ISERROR(SEARCH("Bajo",I10)))</formula>
    </cfRule>
    <cfRule type="containsText" dxfId="1569" priority="17" operator="containsText" text="Medio">
      <formula>NOT(ISERROR(SEARCH("Medio",I10)))</formula>
    </cfRule>
    <cfRule type="containsText" dxfId="1568" priority="18" operator="containsText" text="Alto">
      <formula>NOT(ISERROR(SEARCH("Alto",I10)))</formula>
    </cfRule>
  </conditionalFormatting>
  <conditionalFormatting sqref="E12">
    <cfRule type="cellIs" dxfId="1567" priority="13" operator="between">
      <formula>8</formula>
      <formula>16</formula>
    </cfRule>
    <cfRule type="cellIs" dxfId="1566" priority="14" operator="between">
      <formula>4</formula>
      <formula>7.99</formula>
    </cfRule>
    <cfRule type="cellIs" dxfId="1565" priority="15" operator="between">
      <formula>1</formula>
      <formula>3.99</formula>
    </cfRule>
  </conditionalFormatting>
  <conditionalFormatting sqref="N12">
    <cfRule type="cellIs" dxfId="1564" priority="7" operator="between">
      <formula>8</formula>
      <formula>16</formula>
    </cfRule>
    <cfRule type="cellIs" dxfId="1563" priority="8" operator="between">
      <formula>4</formula>
      <formula>7.99</formula>
    </cfRule>
    <cfRule type="cellIs" dxfId="1562" priority="9" operator="between">
      <formula>1</formula>
      <formula>3.99</formula>
    </cfRule>
  </conditionalFormatting>
  <conditionalFormatting sqref="V12">
    <cfRule type="cellIs" dxfId="1561" priority="1" operator="between">
      <formula>8</formula>
      <formula>16</formula>
    </cfRule>
    <cfRule type="cellIs" dxfId="1560" priority="2" operator="between">
      <formula>4</formula>
      <formula>7.99</formula>
    </cfRule>
    <cfRule type="cellIs" dxfId="1559" priority="3" operator="between">
      <formula>1</formula>
      <formula>3.99</formula>
    </cfRule>
  </conditionalFormatting>
  <dataValidations count="4">
    <dataValidation type="list" allowBlank="1" showInputMessage="1" showErrorMessage="1" sqref="R10:S11 J10:K11" xr:uid="{00000000-0002-0000-0800-000000000000}">
      <formula1>negative</formula1>
    </dataValidation>
    <dataValidation type="list" allowBlank="1" showInputMessage="1" showErrorMessage="1" sqref="C10:D11" xr:uid="{00000000-0002-0000-0800-000001000000}">
      <formula1>positive</formula1>
    </dataValidation>
    <dataValidation type="list" allowBlank="1" showInputMessage="1" showErrorMessage="1" sqref="H10:H11" xr:uid="{00000000-0002-0000-0800-000002000000}">
      <formula1>$L$3:$L$4</formula1>
    </dataValidation>
    <dataValidation type="list" allowBlank="1" showInputMessage="1" showErrorMessage="1" sqref="I10:I11" xr:uid="{00000000-0002-0000-0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8EB11703DFCA24BBA7C0D5ECFB95691" ma:contentTypeVersion="1" ma:contentTypeDescription="Crear nuevo documento." ma:contentTypeScope="" ma:versionID="5b2ee1591416be45ef8f025dd4ab86e8">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B8C3D2-793C-4637-9B80-CD9E10DCA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6AC965-2063-433D-9D33-EA4A776DA6E6}">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F0D4DA3-C390-4CAC-A9BB-A20BC00BFA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2023-05-09T07:12:23Z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0x01010038EB11703DFCA24BBA7C0D5ECFB95691</vt:lpwstr>
  </property>
</Properties>
</file>