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79" activeTab="0"/>
  </bookViews>
  <sheets>
    <sheet name="INSTRUCCIONES" sheetId="1" r:id="rId1"/>
    <sheet name="Datos de la EDAR" sheetId="2" r:id="rId2"/>
    <sheet name="Calc. al agua" sheetId="3" r:id="rId3"/>
    <sheet name="Calc. a la atm." sheetId="4" r:id="rId4"/>
    <sheet name="Otros Combustibles" sheetId="5" r:id="rId5"/>
    <sheet name="OBSERVACIONES" sheetId="6" r:id="rId6"/>
  </sheets>
  <definedNames>
    <definedName name="_xlnm.Print_Area" localSheetId="1">'Datos de la EDAR'!$A$1:$M$93</definedName>
  </definedNames>
  <calcPr fullCalcOnLoad="1"/>
</workbook>
</file>

<file path=xl/sharedStrings.xml><?xml version="1.0" encoding="utf-8"?>
<sst xmlns="http://schemas.openxmlformats.org/spreadsheetml/2006/main" count="222" uniqueCount="196">
  <si>
    <t>IDENTIFICACIÓN DE LA EDAR</t>
  </si>
  <si>
    <t>NIF del Titular del Complejo</t>
  </si>
  <si>
    <t>Razón Social del Titular</t>
  </si>
  <si>
    <t>Nombre del Centro</t>
  </si>
  <si>
    <t>Código PRTR</t>
  </si>
  <si>
    <t>Año Declaración</t>
  </si>
  <si>
    <t>Provincia de ubicación</t>
  </si>
  <si>
    <t>Observaciones</t>
  </si>
  <si>
    <t>DATOS A INTRODUCIR</t>
  </si>
  <si>
    <t>CONTAMINANATES SUSCEPTIBLES DE 
EMISIÓN A LA ATMÓSFERA</t>
  </si>
  <si>
    <t>CONTAMINANTES SUSCEPTIBLES DE 
EMISIÓN AL AGUA</t>
  </si>
  <si>
    <t>SI/NO</t>
  </si>
  <si>
    <t>Consumo de combustible distinto del biogás*</t>
  </si>
  <si>
    <t>TIPOS DE CONTAMINANTES</t>
  </si>
  <si>
    <t>Concentración 
(mg/l)</t>
  </si>
  <si>
    <t>Nitrógeno (total)</t>
  </si>
  <si>
    <t>Nm³/año</t>
  </si>
  <si>
    <t>Cobre (Cu) (y sus compuestos)</t>
  </si>
  <si>
    <t>Producción de biogás de la EDAR</t>
  </si>
  <si>
    <t>Calderas</t>
  </si>
  <si>
    <t>Motores</t>
  </si>
  <si>
    <t>Biogás quemado en la antorcha*</t>
  </si>
  <si>
    <t>* no rellenar este campo</t>
  </si>
  <si>
    <t>COMPOSICIÓN DEL GAS</t>
  </si>
  <si>
    <t>Otros:</t>
  </si>
  <si>
    <r>
      <t>Caudal anual (m</t>
    </r>
    <r>
      <rPr>
        <vertAlign val="superscript"/>
        <sz val="10"/>
        <rFont val="Arial"/>
        <family val="2"/>
      </rPr>
      <t>3</t>
    </r>
    <r>
      <rPr>
        <sz val="10"/>
        <rFont val="Arial"/>
        <family val="2"/>
      </rPr>
      <t>)</t>
    </r>
  </si>
  <si>
    <t>RESULTADOS A DECLARAR EN LA PLATAFORMA E-PRTR</t>
  </si>
  <si>
    <t>EMISIONES AL AIRE</t>
  </si>
  <si>
    <t>Contaminante</t>
  </si>
  <si>
    <t>Kg/año</t>
  </si>
  <si>
    <t>CO</t>
  </si>
  <si>
    <t>EMISIONES AL AGUA</t>
  </si>
  <si>
    <t>Tipos de contaminante</t>
  </si>
  <si>
    <t>Concentración (kg/año)</t>
  </si>
  <si>
    <t>NOx</t>
  </si>
  <si>
    <t>TSP</t>
  </si>
  <si>
    <t>*provenientes de otros combustibles distintos al biogás</t>
  </si>
  <si>
    <t>Tipo de Combustible</t>
  </si>
  <si>
    <t>Consumo (GJ/año)</t>
  </si>
  <si>
    <t>CÁLCULO SOBRE LAS EMISIÓNES DE CONTAMINANTES PROCEDENTES DE LA COMBUSTIÓN DEL BIOGÁS</t>
  </si>
  <si>
    <t>Biogás quemado en la antorcha</t>
  </si>
  <si>
    <t>Antorcha</t>
  </si>
  <si>
    <t>Caldera</t>
  </si>
  <si>
    <t>Total</t>
  </si>
  <si>
    <t>CO (kg/año)</t>
  </si>
  <si>
    <t>Motor</t>
  </si>
  <si>
    <t>CÁLCULO SOBRE LAS EMISIÓNES DE CONTAMINANTES VERTIDOS AL AGUA</t>
  </si>
  <si>
    <t>Concentración
 (kg/año)</t>
  </si>
  <si>
    <t>Plomo (Pb) (y sus compuestos)</t>
  </si>
  <si>
    <t>DQO</t>
  </si>
  <si>
    <t>Fósforo (total)</t>
  </si>
  <si>
    <t>Cloro (en forma de cloruros)</t>
  </si>
  <si>
    <t>Mercurio (Hg) (y sus compuestos)</t>
  </si>
  <si>
    <t>Cadmio (Cd) (y sus compuestos)</t>
  </si>
  <si>
    <t>Cianuros (CN)</t>
  </si>
  <si>
    <t>Fluor (total)</t>
  </si>
  <si>
    <t>Zinc (Zn) (y sus compuestos)</t>
  </si>
  <si>
    <t>Níquel (Ni) (y sus compuestos)</t>
  </si>
  <si>
    <t>Tetraclorometano</t>
  </si>
  <si>
    <t>Tricloroetileno</t>
  </si>
  <si>
    <t>Fenoles (como C total)</t>
  </si>
  <si>
    <t>Carbono orgánico total (COT)(como C total o DQP/3)</t>
  </si>
  <si>
    <t>1,2,3,4,5,6-hexaclorociclohexano (HCH)</t>
  </si>
  <si>
    <t>1,2-dicloroetano (DCE)</t>
  </si>
  <si>
    <t>1,2,3-triclorobenceno</t>
  </si>
  <si>
    <t>1,2,4-triclorobenceno</t>
  </si>
  <si>
    <t>1,3,5-triclorobenceno</t>
  </si>
  <si>
    <t>Alaclor</t>
  </si>
  <si>
    <t>Antraceno</t>
  </si>
  <si>
    <t>Arsénico (As) (y sus compuestos)</t>
  </si>
  <si>
    <t>Atrazina</t>
  </si>
  <si>
    <t>Benceno</t>
  </si>
  <si>
    <t>Benzo(g,h,i)perileno</t>
  </si>
  <si>
    <t>Benzo(a)pireno</t>
  </si>
  <si>
    <t>Benzo(b)fluoranteno</t>
  </si>
  <si>
    <t>Benzo(k)fluoranteno</t>
  </si>
  <si>
    <t>Bromodifeniléteres (PBDE)</t>
  </si>
  <si>
    <t>Carbono orgánico total (COT)</t>
  </si>
  <si>
    <t>Cianuros (como CN total)</t>
  </si>
  <si>
    <t>Clordano</t>
  </si>
  <si>
    <t>Clordecona</t>
  </si>
  <si>
    <t>Clorfenvinfós</t>
  </si>
  <si>
    <t>Cloroalcanos, C10-C13</t>
  </si>
  <si>
    <t>Clorpirifós</t>
  </si>
  <si>
    <t>Cloruro de vinilo</t>
  </si>
  <si>
    <t>Cloruros (como Cl total)</t>
  </si>
  <si>
    <t>Cobre y compuestos (como Cu)</t>
  </si>
  <si>
    <t>Compuestos orgánicos halogenados (como AOX)</t>
  </si>
  <si>
    <t>Compuestos organoestánnicos (como Sn total)</t>
  </si>
  <si>
    <t>Cromo (Cr) (y sus compuestos)</t>
  </si>
  <si>
    <t>DDT total</t>
  </si>
  <si>
    <t>Deca-BDE</t>
  </si>
  <si>
    <t>Diclorometano (DCM)</t>
  </si>
  <si>
    <t>Dieldrín</t>
  </si>
  <si>
    <t>Diurón</t>
  </si>
  <si>
    <t>Endosulfán</t>
  </si>
  <si>
    <t>Endrín</t>
  </si>
  <si>
    <t>Etilbenceno</t>
  </si>
  <si>
    <t>Fluoranteno</t>
  </si>
  <si>
    <t>Fluoruros (como F total)</t>
  </si>
  <si>
    <t>Fósforo total</t>
  </si>
  <si>
    <t>Ftalato de bis (2-etilhexilo) (DEHP)</t>
  </si>
  <si>
    <t>Heptacloro</t>
  </si>
  <si>
    <t>Hexabromobifenilo</t>
  </si>
  <si>
    <t>Hexaclorobenceno (HCB)</t>
  </si>
  <si>
    <t>Hexaclorobutadieno (HCBD)</t>
  </si>
  <si>
    <t>Isodrín</t>
  </si>
  <si>
    <t>Isoproturón</t>
  </si>
  <si>
    <t>Lindano</t>
  </si>
  <si>
    <t>m-xileno</t>
  </si>
  <si>
    <t>Naftaleno</t>
  </si>
  <si>
    <t>Nitrógeno total</t>
  </si>
  <si>
    <t>Nonifenol y Etoxilatos de nonilfenol (NP/NPE)</t>
  </si>
  <si>
    <t>o,p-DDT</t>
  </si>
  <si>
    <t>Octa-BDE</t>
  </si>
  <si>
    <t>Octilfenoles y octilfenoles etoxilatos</t>
  </si>
  <si>
    <t>Óxido de etileno</t>
  </si>
  <si>
    <t>o-xileno</t>
  </si>
  <si>
    <t>p,p-DDD</t>
  </si>
  <si>
    <t>p,p-DDE</t>
  </si>
  <si>
    <t>p,p-DDT</t>
  </si>
  <si>
    <t>Penta-BDE</t>
  </si>
  <si>
    <t>Pentaclorobenceno</t>
  </si>
  <si>
    <t>Pentaclorofenol (PCP)</t>
  </si>
  <si>
    <t>Policlorobifenilos (PCB)</t>
  </si>
  <si>
    <t>p-xileno</t>
  </si>
  <si>
    <t>Simazina</t>
  </si>
  <si>
    <t>Tetracloroetileno (PER)</t>
  </si>
  <si>
    <t>Tetraclorometano (TCM)</t>
  </si>
  <si>
    <t>Tolueno</t>
  </si>
  <si>
    <t>Toxafeno</t>
  </si>
  <si>
    <t>Tributilestaño (y sus compuestos)</t>
  </si>
  <si>
    <t>Triclorobencenos totales (TCB)</t>
  </si>
  <si>
    <t>Triclorometano</t>
  </si>
  <si>
    <t>Trifenilestaño (y sus compuestos)</t>
  </si>
  <si>
    <t>Trifluralina</t>
  </si>
  <si>
    <t>Xilenos totales</t>
  </si>
  <si>
    <t>FACTORES DE EMISIÓN EN g contaminante/ t CH4 quemado</t>
  </si>
  <si>
    <t>OBSERVACIONES</t>
  </si>
  <si>
    <t>Nombre y apellidos</t>
  </si>
  <si>
    <t>Teléfono</t>
  </si>
  <si>
    <t>Correo electrónico</t>
  </si>
  <si>
    <r>
      <t>Composición de CH</t>
    </r>
    <r>
      <rPr>
        <vertAlign val="subscript"/>
        <sz val="10"/>
        <color indexed="55"/>
        <rFont val="Arial"/>
        <family val="2"/>
      </rPr>
      <t>4</t>
    </r>
    <r>
      <rPr>
        <sz val="10"/>
        <color indexed="55"/>
        <rFont val="Arial"/>
        <family val="2"/>
      </rPr>
      <t xml:space="preserve"> en el biogás</t>
    </r>
  </si>
  <si>
    <r>
      <t>Composición de CO</t>
    </r>
    <r>
      <rPr>
        <vertAlign val="subscript"/>
        <sz val="10"/>
        <color indexed="55"/>
        <rFont val="Arial"/>
        <family val="2"/>
      </rPr>
      <t>2</t>
    </r>
    <r>
      <rPr>
        <sz val="10"/>
        <color indexed="55"/>
        <rFont val="Arial"/>
        <family val="2"/>
      </rPr>
      <t xml:space="preserve"> en el biogás</t>
    </r>
  </si>
  <si>
    <r>
      <t>Densidad CH</t>
    </r>
    <r>
      <rPr>
        <vertAlign val="subscript"/>
        <sz val="10"/>
        <color indexed="55"/>
        <rFont val="Arial"/>
        <family val="2"/>
      </rPr>
      <t>4</t>
    </r>
    <r>
      <rPr>
        <sz val="10"/>
        <color indexed="55"/>
        <rFont val="Arial"/>
        <family val="2"/>
      </rPr>
      <t xml:space="preserve"> (Kg/m³N)</t>
    </r>
  </si>
  <si>
    <r>
      <t>Densidad CO</t>
    </r>
    <r>
      <rPr>
        <vertAlign val="subscript"/>
        <sz val="10"/>
        <color indexed="55"/>
        <rFont val="Arial"/>
        <family val="2"/>
      </rPr>
      <t>2</t>
    </r>
    <r>
      <rPr>
        <sz val="10"/>
        <color indexed="55"/>
        <rFont val="Arial"/>
        <family val="2"/>
      </rPr>
      <t xml:space="preserve"> (Kg/m³N)</t>
    </r>
  </si>
  <si>
    <r>
      <t>Caudal anual (m</t>
    </r>
    <r>
      <rPr>
        <vertAlign val="superscript"/>
        <sz val="10"/>
        <rFont val="Arial"/>
        <family val="2"/>
      </rPr>
      <t>3</t>
    </r>
    <r>
      <rPr>
        <sz val="10"/>
        <rFont val="Arial"/>
        <family val="2"/>
      </rPr>
      <t>)</t>
    </r>
  </si>
  <si>
    <r>
      <t>CH</t>
    </r>
    <r>
      <rPr>
        <vertAlign val="subscript"/>
        <sz val="10"/>
        <rFont val="Arial"/>
        <family val="2"/>
      </rPr>
      <t>4</t>
    </r>
  </si>
  <si>
    <r>
      <t>EMISIONES DE CO</t>
    </r>
    <r>
      <rPr>
        <vertAlign val="subscript"/>
        <sz val="10"/>
        <rFont val="Arial"/>
        <family val="2"/>
      </rPr>
      <t>2</t>
    </r>
    <r>
      <rPr>
        <sz val="10"/>
        <rFont val="Arial"/>
        <family val="2"/>
      </rPr>
      <t>*</t>
    </r>
  </si>
  <si>
    <r>
      <t>EMISIONES DE CO</t>
    </r>
    <r>
      <rPr>
        <vertAlign val="subscript"/>
        <sz val="10"/>
        <rFont val="Arial"/>
        <family val="2"/>
      </rPr>
      <t>2</t>
    </r>
    <r>
      <rPr>
        <sz val="10"/>
        <rFont val="Arial"/>
        <family val="2"/>
      </rPr>
      <t xml:space="preserve"> (kg/año)</t>
    </r>
  </si>
  <si>
    <r>
      <t>Composición de CH</t>
    </r>
    <r>
      <rPr>
        <vertAlign val="subscript"/>
        <sz val="10"/>
        <rFont val="Arial"/>
        <family val="2"/>
      </rPr>
      <t>4</t>
    </r>
    <r>
      <rPr>
        <sz val="10"/>
        <rFont val="Arial"/>
        <family val="2"/>
      </rPr>
      <t xml:space="preserve"> en el biogás</t>
    </r>
  </si>
  <si>
    <r>
      <t>Composición de CO</t>
    </r>
    <r>
      <rPr>
        <vertAlign val="subscript"/>
        <sz val="10"/>
        <rFont val="Arial"/>
        <family val="2"/>
      </rPr>
      <t>2</t>
    </r>
    <r>
      <rPr>
        <sz val="10"/>
        <rFont val="Arial"/>
        <family val="2"/>
      </rPr>
      <t xml:space="preserve"> en el biogás</t>
    </r>
  </si>
  <si>
    <r>
      <t>Densidad CH</t>
    </r>
    <r>
      <rPr>
        <vertAlign val="subscript"/>
        <sz val="10"/>
        <rFont val="Arial"/>
        <family val="2"/>
      </rPr>
      <t>4</t>
    </r>
    <r>
      <rPr>
        <sz val="10"/>
        <rFont val="Arial"/>
        <family val="2"/>
      </rPr>
      <t xml:space="preserve"> (Kg/m³N)</t>
    </r>
  </si>
  <si>
    <r>
      <t>Densidad CO</t>
    </r>
    <r>
      <rPr>
        <vertAlign val="subscript"/>
        <sz val="10"/>
        <rFont val="Arial"/>
        <family val="2"/>
      </rPr>
      <t>2</t>
    </r>
    <r>
      <rPr>
        <sz val="10"/>
        <rFont val="Arial"/>
        <family val="2"/>
      </rPr>
      <t xml:space="preserve"> (Kg/m³N)</t>
    </r>
  </si>
  <si>
    <t>DATOS DE PARTIDA</t>
  </si>
  <si>
    <t>CÁLCULOS</t>
  </si>
  <si>
    <r>
      <t>CH</t>
    </r>
    <r>
      <rPr>
        <b/>
        <vertAlign val="subscript"/>
        <sz val="10"/>
        <rFont val="Arial"/>
        <family val="2"/>
      </rPr>
      <t>4</t>
    </r>
    <r>
      <rPr>
        <b/>
        <sz val="10"/>
        <rFont val="Arial"/>
        <family val="2"/>
      </rPr>
      <t xml:space="preserve"> (kg/año)</t>
    </r>
  </si>
  <si>
    <r>
      <t>CH</t>
    </r>
    <r>
      <rPr>
        <vertAlign val="subscript"/>
        <sz val="9"/>
        <rFont val="Arial"/>
        <family val="2"/>
      </rPr>
      <t>4</t>
    </r>
  </si>
  <si>
    <r>
      <t>N</t>
    </r>
    <r>
      <rPr>
        <vertAlign val="subscript"/>
        <sz val="10"/>
        <rFont val="Arial"/>
        <family val="2"/>
      </rPr>
      <t>2</t>
    </r>
    <r>
      <rPr>
        <sz val="10"/>
        <rFont val="Arial"/>
        <family val="2"/>
      </rPr>
      <t>O</t>
    </r>
  </si>
  <si>
    <r>
      <t>N</t>
    </r>
    <r>
      <rPr>
        <b/>
        <vertAlign val="subscript"/>
        <sz val="10"/>
        <rFont val="Arial"/>
        <family val="2"/>
      </rPr>
      <t>2</t>
    </r>
    <r>
      <rPr>
        <b/>
        <sz val="10"/>
        <rFont val="Arial"/>
        <family val="2"/>
      </rPr>
      <t>O (Kg/año)</t>
    </r>
  </si>
  <si>
    <t>Nox (kg/año)</t>
  </si>
  <si>
    <r>
      <t>Caudal anual (m</t>
    </r>
    <r>
      <rPr>
        <b/>
        <vertAlign val="superscript"/>
        <sz val="10"/>
        <rFont val="Arial"/>
        <family val="2"/>
      </rPr>
      <t>3</t>
    </r>
    <r>
      <rPr>
        <b/>
        <sz val="10"/>
        <rFont val="Arial"/>
        <family val="2"/>
      </rPr>
      <t>)</t>
    </r>
  </si>
  <si>
    <t>TOTAL</t>
  </si>
  <si>
    <r>
      <t>CO</t>
    </r>
    <r>
      <rPr>
        <vertAlign val="subscript"/>
        <sz val="10"/>
        <rFont val="Arial"/>
        <family val="2"/>
      </rPr>
      <t>2</t>
    </r>
  </si>
  <si>
    <t>*si su respuesta es afirmativa, rellene la hoja “Otros combustibles”</t>
  </si>
  <si>
    <t>Persona que realizó la declaración</t>
  </si>
  <si>
    <r>
      <t>CO</t>
    </r>
    <r>
      <rPr>
        <vertAlign val="subscript"/>
        <sz val="10"/>
        <rFont val="Arial"/>
        <family val="2"/>
      </rPr>
      <t>2</t>
    </r>
    <r>
      <rPr>
        <sz val="10"/>
        <rFont val="Arial"/>
        <family val="2"/>
      </rPr>
      <t xml:space="preserve"> TOTAL</t>
    </r>
  </si>
  <si>
    <t>EJEMPLO PARA LOS COMBUSTIBLES MÁS HABITUALES</t>
  </si>
  <si>
    <t>MWh/año</t>
  </si>
  <si>
    <t>GJ/MWh</t>
  </si>
  <si>
    <t>PCS -&gt; PCI</t>
  </si>
  <si>
    <t>GJ PCI/año</t>
  </si>
  <si>
    <t>Factor</t>
  </si>
  <si>
    <r>
      <t>Kg CO</t>
    </r>
    <r>
      <rPr>
        <vertAlign val="subscript"/>
        <sz val="11"/>
        <color indexed="8"/>
        <rFont val="Calibri"/>
        <family val="2"/>
      </rPr>
      <t>2</t>
    </r>
    <r>
      <rPr>
        <sz val="10"/>
        <rFont val="Arial"/>
        <family val="2"/>
      </rPr>
      <t>/año</t>
    </r>
  </si>
  <si>
    <t>Gas Natural</t>
  </si>
  <si>
    <t>Gasóleo</t>
  </si>
  <si>
    <t>TOTAL (GJ/año)</t>
  </si>
  <si>
    <r>
      <t>TOTAL (Kg CO</t>
    </r>
    <r>
      <rPr>
        <vertAlign val="subscript"/>
        <sz val="10"/>
        <rFont val="Arial"/>
        <family val="2"/>
      </rPr>
      <t>2</t>
    </r>
    <r>
      <rPr>
        <sz val="10"/>
        <rFont val="Arial"/>
        <family val="2"/>
      </rPr>
      <t>/año)</t>
    </r>
  </si>
  <si>
    <t xml:space="preserve">INSTRUCCIONES DE USO </t>
  </si>
  <si>
    <r>
      <t xml:space="preserve">Esta hoja Excel se ha consensuado con las EDAR para facilitarles los </t>
    </r>
    <r>
      <rPr>
        <b/>
        <sz val="12"/>
        <rFont val="Calibri"/>
        <family val="2"/>
      </rPr>
      <t>cálculos</t>
    </r>
    <r>
      <rPr>
        <sz val="12"/>
        <rFont val="Calibri"/>
        <family val="2"/>
      </rPr>
      <t xml:space="preserve"> que deben realizar para</t>
    </r>
    <r>
      <rPr>
        <b/>
        <sz val="12"/>
        <rFont val="Calibri"/>
        <family val="2"/>
      </rPr>
      <t xml:space="preserve"> obtener los datos de cargas contaminantes emitidas a la atmósfera y al agua</t>
    </r>
    <r>
      <rPr>
        <sz val="12"/>
        <rFont val="Calibri"/>
        <family val="2"/>
      </rPr>
      <t xml:space="preserve"> a partir de mediciones realizadas a lo largo del año. A continuación se explican las diferentes pestañas del documento:</t>
    </r>
  </si>
  <si>
    <r>
      <rPr>
        <b/>
        <sz val="13"/>
        <color indexed="30"/>
        <rFont val="Calibri"/>
        <family val="2"/>
      </rPr>
      <t>Residuos</t>
    </r>
    <r>
      <rPr>
        <sz val="13"/>
        <color indexed="30"/>
        <rFont val="Calibri"/>
        <family val="2"/>
      </rPr>
      <t>:</t>
    </r>
    <r>
      <rPr>
        <sz val="12"/>
        <rFont val="Calibri"/>
        <family val="2"/>
      </rPr>
      <t xml:space="preserve"> La declaración de Residuos deberá introducirse directamente en la plataforma PRTR - España.</t>
    </r>
  </si>
  <si>
    <t>No olvide adjuntar este documento a la plataforma de PRTR-España "gestión documental".</t>
  </si>
  <si>
    <t>Sulfatos</t>
  </si>
  <si>
    <r>
      <t xml:space="preserve">Enlace MINISTERIO PARA LA TRANSICIÓN ECOLÓGICA </t>
    </r>
    <r>
      <rPr>
        <sz val="7"/>
        <rFont val="Arial"/>
        <family val="2"/>
      </rPr>
      <t>(necesario para calcular su consumo)</t>
    </r>
  </si>
  <si>
    <r>
      <rPr>
        <b/>
        <sz val="13"/>
        <color indexed="30"/>
        <rFont val="Calibri"/>
        <family val="2"/>
      </rPr>
      <t>Datos de la EDAR:</t>
    </r>
    <r>
      <rPr>
        <b/>
        <sz val="13"/>
        <color indexed="9"/>
        <rFont val="Calibri"/>
        <family val="2"/>
      </rPr>
      <t xml:space="preserve"> </t>
    </r>
    <r>
      <rPr>
        <b/>
        <sz val="12"/>
        <rFont val="Calibri"/>
        <family val="2"/>
      </rPr>
      <t xml:space="preserve">Identificación </t>
    </r>
    <r>
      <rPr>
        <sz val="12"/>
        <rFont val="Calibri"/>
        <family val="2"/>
      </rPr>
      <t xml:space="preserve">general del </t>
    </r>
    <r>
      <rPr>
        <b/>
        <sz val="12"/>
        <rFont val="Calibri"/>
        <family val="2"/>
      </rPr>
      <t>complejo industrial y la persona responsable</t>
    </r>
    <r>
      <rPr>
        <sz val="12"/>
        <rFont val="Calibri"/>
        <family val="2"/>
      </rPr>
      <t xml:space="preserve"> de la declaración. En el campo de </t>
    </r>
    <r>
      <rPr>
        <b/>
        <sz val="12"/>
        <rFont val="Calibri"/>
        <family val="2"/>
      </rPr>
      <t>"Observaciones"</t>
    </r>
    <r>
      <rPr>
        <sz val="12"/>
        <rFont val="Calibri"/>
        <family val="2"/>
      </rPr>
      <t xml:space="preserve"> deberán incluir cualquier aclaración o información relevante. Deberá </t>
    </r>
    <r>
      <rPr>
        <b/>
        <sz val="12"/>
        <rFont val="Calibri"/>
        <family val="2"/>
      </rPr>
      <t xml:space="preserve">introducir datos </t>
    </r>
    <r>
      <rPr>
        <sz val="12"/>
        <rFont val="Calibri"/>
        <family val="2"/>
      </rPr>
      <t xml:space="preserve">solamente en los </t>
    </r>
    <r>
      <rPr>
        <b/>
        <sz val="12"/>
        <rFont val="Calibri"/>
        <family val="2"/>
      </rPr>
      <t>campos</t>
    </r>
    <r>
      <rPr>
        <sz val="12"/>
        <rFont val="Calibri"/>
        <family val="2"/>
      </rPr>
      <t xml:space="preserve"> que esten </t>
    </r>
    <r>
      <rPr>
        <b/>
        <sz val="12"/>
        <rFont val="Calibri"/>
        <family val="2"/>
      </rPr>
      <t>sombreados en amarillo</t>
    </r>
    <r>
      <rPr>
        <sz val="12"/>
        <rFont val="Calibri"/>
        <family val="2"/>
      </rPr>
      <t>.</t>
    </r>
  </si>
  <si>
    <r>
      <rPr>
        <b/>
        <sz val="13"/>
        <color indexed="30"/>
        <rFont val="Calibri"/>
        <family val="2"/>
      </rPr>
      <t>Otros combustibles:</t>
    </r>
    <r>
      <rPr>
        <sz val="10"/>
        <color indexed="30"/>
        <rFont val="Calibri"/>
        <family val="2"/>
      </rPr>
      <t xml:space="preserve"> </t>
    </r>
    <r>
      <rPr>
        <sz val="12"/>
        <rFont val="Calibri"/>
        <family val="2"/>
      </rPr>
      <t>Aparece un enlace con el Ministerio de Agricultura, Alimentación y Medio Ambiente, dónde se puede acceder a los valores caloríficos netos y factores de emisión que se emplean para el cálculo de las emisiones atmosféricas para dicho contaminante. Además, se dispone de una tabla tipo para realizar los cálculos de los combustibles más habituales.</t>
    </r>
  </si>
  <si>
    <r>
      <rPr>
        <b/>
        <sz val="13"/>
        <color indexed="30"/>
        <rFont val="Calibri"/>
        <family val="2"/>
      </rPr>
      <t>Otros contaminantes:</t>
    </r>
    <r>
      <rPr>
        <sz val="12"/>
        <color indexed="30"/>
        <rFont val="Calibri"/>
        <family val="2"/>
      </rPr>
      <t xml:space="preserve"> </t>
    </r>
    <r>
      <rPr>
        <sz val="12"/>
        <rFont val="Calibri"/>
        <family val="2"/>
      </rPr>
      <t xml:space="preserve">Deberá elegir del desplegable el contaminante y rellenar los datos con los campos sombreados en amarillo. Estos mismos datos pasaran a la pestaña "Datos de la EDAR". En los campos </t>
    </r>
    <r>
      <rPr>
        <b/>
        <sz val="12"/>
        <rFont val="Calibri"/>
        <family val="2"/>
      </rPr>
      <t>"Concentración" (mg/l)</t>
    </r>
    <r>
      <rPr>
        <sz val="12"/>
        <rFont val="Calibri"/>
        <family val="2"/>
      </rPr>
      <t xml:space="preserve">, si dispone de varias mediciones a lo largo del año, deberá incluir la media de las mismas.                                                                                                                                                                                                                                                                      En el caso de que la medida sea </t>
    </r>
    <r>
      <rPr>
        <b/>
        <sz val="12"/>
        <rFont val="Calibri"/>
        <family val="2"/>
      </rPr>
      <t xml:space="preserve">inferior al límite de detección (LD) </t>
    </r>
    <r>
      <rPr>
        <sz val="12"/>
        <rFont val="Calibri"/>
        <family val="2"/>
      </rPr>
      <t>el valor a introducir será:</t>
    </r>
    <r>
      <rPr>
        <b/>
        <sz val="12"/>
        <rFont val="Calibri"/>
        <family val="2"/>
      </rPr>
      <t xml:space="preserve"> (100%-A)*LOD.                                                                                                                                       Donde A= </t>
    </r>
    <r>
      <rPr>
        <sz val="12"/>
        <rFont val="Calibri"/>
        <family val="2"/>
      </rPr>
      <t>porcentaje de muestras por debajo del LOD y</t>
    </r>
    <r>
      <rPr>
        <b/>
        <sz val="12"/>
        <rFont val="Calibri"/>
        <family val="2"/>
      </rPr>
      <t xml:space="preserve"> LOD</t>
    </r>
    <r>
      <rPr>
        <sz val="12"/>
        <rFont val="Calibri"/>
        <family val="2"/>
      </rPr>
      <t>= la cantidad más baja detectable</t>
    </r>
  </si>
  <si>
    <r>
      <t>t CH</t>
    </r>
    <r>
      <rPr>
        <vertAlign val="subscript"/>
        <sz val="9"/>
        <rFont val="Arial"/>
        <family val="2"/>
      </rPr>
      <t>4</t>
    </r>
    <r>
      <rPr>
        <sz val="10"/>
        <rFont val="Arial"/>
        <family val="2"/>
      </rPr>
      <t>/año</t>
    </r>
  </si>
  <si>
    <r>
      <t>t de CH</t>
    </r>
    <r>
      <rPr>
        <vertAlign val="subscript"/>
        <sz val="10"/>
        <rFont val="Arial"/>
        <family val="2"/>
      </rPr>
      <t>4</t>
    </r>
    <r>
      <rPr>
        <sz val="10"/>
        <rFont val="Arial"/>
        <family val="2"/>
      </rPr>
      <t xml:space="preserve"> quemado</t>
    </r>
  </si>
  <si>
    <r>
      <t>t CO</t>
    </r>
    <r>
      <rPr>
        <vertAlign val="subscript"/>
        <sz val="9"/>
        <rFont val="Arial"/>
        <family val="2"/>
      </rPr>
      <t>2</t>
    </r>
    <r>
      <rPr>
        <sz val="10"/>
        <rFont val="Arial"/>
        <family val="2"/>
      </rPr>
      <t>/año</t>
    </r>
  </si>
  <si>
    <t>PST</t>
  </si>
  <si>
    <t>PST (kg/año)</t>
  </si>
  <si>
    <r>
      <t>CÁLCULO SOBRE LAS EMISIÓNES DE CO</t>
    </r>
    <r>
      <rPr>
        <b/>
        <sz val="8"/>
        <rFont val="Arial"/>
        <family val="2"/>
      </rPr>
      <t>2</t>
    </r>
    <r>
      <rPr>
        <b/>
        <sz val="11"/>
        <rFont val="Arial"/>
        <family val="2"/>
      </rPr>
      <t xml:space="preserve"> EN COMBUSTIBLES EMPLEADOS</t>
    </r>
  </si>
  <si>
    <t>Factores de emisión</t>
  </si>
  <si>
    <t>t/año</t>
  </si>
  <si>
    <t>GJ/t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</si>
</sst>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numFmt numFmtId="167" formatCode="#.##0.000"/>
    <numFmt numFmtId="168" formatCode="0.000"/>
    <numFmt numFmtId="169" formatCode="0.0000"/>
    <numFmt numFmtId="170" formatCode="0.00000"/>
    <numFmt numFmtId="171" formatCode="0.0"/>
  </numFmts>
  <fonts count="67">
    <font>
      <sz val="10"/>
      <name val="Arial"/>
      <family val="2"/>
    </font>
    <font>
      <sz val="11"/>
      <color indexed="55"/>
      <name val="Calibri"/>
      <family val="2"/>
    </font>
    <font>
      <b/>
      <sz val="12"/>
      <name val="Arial"/>
      <family val="2"/>
    </font>
    <font>
      <sz val="7"/>
      <name val="Arial"/>
      <family val="2"/>
    </font>
    <font>
      <vertAlign val="superscript"/>
      <sz val="10"/>
      <name val="Arial"/>
      <family val="2"/>
    </font>
    <font>
      <sz val="8"/>
      <name val="Arial"/>
      <family val="2"/>
    </font>
    <font>
      <u val="single"/>
      <sz val="10"/>
      <color indexed="36"/>
      <name val="Arial"/>
      <family val="2"/>
    </font>
    <font>
      <sz val="10"/>
      <color indexed="55"/>
      <name val="Arial"/>
      <family val="2"/>
    </font>
    <font>
      <vertAlign val="subscript"/>
      <sz val="10"/>
      <color indexed="55"/>
      <name val="Arial"/>
      <family val="2"/>
    </font>
    <font>
      <b/>
      <sz val="10"/>
      <name val="Arial"/>
      <family val="2"/>
    </font>
    <font>
      <vertAlign val="subscript"/>
      <sz val="10"/>
      <name val="Arial"/>
      <family val="2"/>
    </font>
    <font>
      <i/>
      <sz val="10"/>
      <name val="Arial"/>
      <family val="2"/>
    </font>
    <font>
      <b/>
      <sz val="11"/>
      <name val="Arial"/>
      <family val="2"/>
    </font>
    <font>
      <vertAlign val="subscript"/>
      <sz val="9"/>
      <name val="Arial"/>
      <family val="2"/>
    </font>
    <font>
      <b/>
      <sz val="10"/>
      <color indexed="22"/>
      <name val="Arial"/>
      <family val="2"/>
    </font>
    <font>
      <b/>
      <vertAlign val="subscript"/>
      <sz val="10"/>
      <name val="Arial"/>
      <family val="2"/>
    </font>
    <font>
      <b/>
      <vertAlign val="superscript"/>
      <sz val="10"/>
      <name val="Arial"/>
      <family val="2"/>
    </font>
    <font>
      <b/>
      <i/>
      <sz val="10"/>
      <name val="Arial"/>
      <family val="2"/>
    </font>
    <font>
      <sz val="10"/>
      <name val="Verdana"/>
      <family val="2"/>
    </font>
    <font>
      <vertAlign val="subscript"/>
      <sz val="11"/>
      <color indexed="8"/>
      <name val="Calibri"/>
      <family val="2"/>
    </font>
    <font>
      <b/>
      <sz val="12"/>
      <name val="Calibri"/>
      <family val="2"/>
    </font>
    <font>
      <sz val="12"/>
      <name val="Calibri"/>
      <family val="2"/>
    </font>
    <font>
      <b/>
      <sz val="13"/>
      <color indexed="30"/>
      <name val="Calibri"/>
      <family val="2"/>
    </font>
    <font>
      <b/>
      <sz val="13"/>
      <color indexed="9"/>
      <name val="Calibri"/>
      <family val="2"/>
    </font>
    <font>
      <sz val="10"/>
      <name val="Calibri"/>
      <family val="2"/>
    </font>
    <font>
      <sz val="10"/>
      <color indexed="30"/>
      <name val="Calibri"/>
      <family val="2"/>
    </font>
    <font>
      <sz val="13"/>
      <color indexed="30"/>
      <name val="Calibri"/>
      <family val="2"/>
    </font>
    <font>
      <sz val="12"/>
      <color indexed="30"/>
      <name val="Calibri"/>
      <family val="2"/>
    </font>
    <font>
      <b/>
      <sz val="8"/>
      <name val="Arial"/>
      <family val="2"/>
    </font>
    <font>
      <sz val="11"/>
      <color indexed="14"/>
      <name val="Calibri"/>
      <family val="2"/>
    </font>
    <font>
      <sz val="11"/>
      <color indexed="9"/>
      <name val="Calibri"/>
      <family val="2"/>
    </font>
    <font>
      <b/>
      <sz val="11"/>
      <color indexed="44"/>
      <name val="Calibri"/>
      <family val="2"/>
    </font>
    <font>
      <b/>
      <sz val="11"/>
      <color indexed="14"/>
      <name val="Calibri"/>
      <family val="2"/>
    </font>
    <font>
      <sz val="11"/>
      <color indexed="44"/>
      <name val="Calibri"/>
      <family val="2"/>
    </font>
    <font>
      <b/>
      <sz val="15"/>
      <color indexed="46"/>
      <name val="Calibri"/>
      <family val="2"/>
    </font>
    <font>
      <b/>
      <sz val="11"/>
      <color indexed="46"/>
      <name val="Calibri"/>
      <family val="2"/>
    </font>
    <font>
      <sz val="11"/>
      <color indexed="54"/>
      <name val="Calibri"/>
      <family val="2"/>
    </font>
    <font>
      <u val="single"/>
      <sz val="10"/>
      <color indexed="22"/>
      <name val="Arial"/>
      <family val="2"/>
    </font>
    <font>
      <sz val="11"/>
      <color indexed="12"/>
      <name val="Calibri"/>
      <family val="2"/>
    </font>
    <font>
      <sz val="11"/>
      <color indexed="52"/>
      <name val="Calibri"/>
      <family val="2"/>
    </font>
    <font>
      <b/>
      <sz val="11"/>
      <color indexed="55"/>
      <name val="Calibri"/>
      <family val="2"/>
    </font>
    <font>
      <sz val="11"/>
      <color indexed="45"/>
      <name val="Calibri"/>
      <family val="2"/>
    </font>
    <font>
      <i/>
      <sz val="11"/>
      <color indexed="47"/>
      <name val="Calibri"/>
      <family val="2"/>
    </font>
    <font>
      <sz val="18"/>
      <color indexed="46"/>
      <name val="Calibri Light"/>
      <family val="2"/>
    </font>
    <font>
      <b/>
      <sz val="13"/>
      <color indexed="46"/>
      <name val="Calibri"/>
      <family val="2"/>
    </font>
    <font>
      <b/>
      <sz val="16"/>
      <color indexed="30"/>
      <name val="Calibri"/>
      <family val="2"/>
    </font>
    <font>
      <b/>
      <u val="single"/>
      <sz val="16"/>
      <color indexed="3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6"/>
      <color rgb="FF00B050"/>
      <name val="Calibri"/>
      <family val="2"/>
    </font>
    <font>
      <b/>
      <u val="single"/>
      <sz val="16"/>
      <color rgb="FF00B05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5"/>
        <bgColor indexed="64"/>
      </patternFill>
    </fill>
    <fill>
      <patternFill patternType="solid">
        <fgColor indexed="21"/>
        <bgColor indexed="64"/>
      </patternFill>
    </fill>
    <fill>
      <patternFill patternType="solid">
        <fgColor theme="0"/>
        <bgColor indexed="64"/>
      </patternFill>
    </fill>
    <fill>
      <patternFill patternType="solid">
        <fgColor indexed="36"/>
        <bgColor indexed="64"/>
      </patternFill>
    </fill>
    <fill>
      <patternFill patternType="solid">
        <fgColor theme="0"/>
        <bgColor indexed="64"/>
      </patternFill>
    </fill>
    <fill>
      <patternFill patternType="solid">
        <fgColor theme="0"/>
        <bgColor indexed="64"/>
      </patternFill>
    </fill>
    <fill>
      <patternFill patternType="solid">
        <fgColor indexed="23"/>
        <bgColor indexed="64"/>
      </patternFill>
    </fill>
    <fill>
      <patternFill patternType="solid">
        <fgColor indexed="39"/>
        <bgColor indexed="64"/>
      </patternFill>
    </fill>
    <fill>
      <patternFill patternType="solid">
        <fgColor indexed="18"/>
        <bgColor indexed="64"/>
      </patternFill>
    </fill>
    <fill>
      <patternFill patternType="solid">
        <fgColor indexed="37"/>
        <bgColor indexed="64"/>
      </patternFill>
    </fill>
    <fill>
      <patternFill patternType="solid">
        <fgColor indexed="23"/>
        <bgColor indexed="64"/>
      </patternFill>
    </fill>
  </fills>
  <borders count="1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9"/>
      </left>
      <right/>
      <top/>
      <bottom/>
    </border>
    <border>
      <left style="thin">
        <color indexed="21"/>
      </left>
      <right style="medium">
        <color indexed="21"/>
      </right>
      <top style="medium">
        <color indexed="21"/>
      </top>
      <bottom style="thin">
        <color indexed="21"/>
      </bottom>
    </border>
    <border>
      <left style="thin">
        <color indexed="29"/>
      </left>
      <right style="medium">
        <color indexed="29"/>
      </right>
      <top style="thin">
        <color indexed="29"/>
      </top>
      <bottom style="medium">
        <color indexed="29"/>
      </bottom>
    </border>
    <border>
      <left style="thin">
        <color indexed="21"/>
      </left>
      <right style="medium">
        <color indexed="21"/>
      </right>
      <top style="thin">
        <color indexed="21"/>
      </top>
      <bottom style="thin">
        <color indexed="21"/>
      </bottom>
    </border>
    <border>
      <left style="medium">
        <color indexed="17"/>
      </left>
      <right style="medium">
        <color indexed="17"/>
      </right>
      <top style="medium">
        <color indexed="17"/>
      </top>
      <bottom>
        <color indexed="63"/>
      </bottom>
    </border>
    <border>
      <left style="thin">
        <color indexed="17"/>
      </left>
      <right style="medium">
        <color indexed="17"/>
      </right>
      <top style="thin">
        <color indexed="17"/>
      </top>
      <bottom style="thin">
        <color indexed="17"/>
      </bottom>
    </border>
    <border>
      <left style="thin">
        <color indexed="17"/>
      </left>
      <right style="medium">
        <color indexed="17"/>
      </right>
      <top style="thin">
        <color indexed="17"/>
      </top>
      <bottom style="medium">
        <color indexed="17"/>
      </bottom>
    </border>
    <border>
      <left style="thin">
        <color indexed="21"/>
      </left>
      <right style="medium">
        <color indexed="21"/>
      </right>
      <top style="thin">
        <color indexed="21"/>
      </top>
      <bottom style="medium">
        <color indexed="21"/>
      </bottom>
    </border>
    <border>
      <left style="medium">
        <color indexed="30"/>
      </left>
      <right/>
      <top/>
      <bottom/>
    </border>
    <border>
      <left style="medium">
        <color indexed="17"/>
      </left>
      <right style="thin">
        <color indexed="17"/>
      </right>
      <top style="medium">
        <color indexed="17"/>
      </top>
      <bottom style="thin">
        <color indexed="17"/>
      </bottom>
    </border>
    <border>
      <left style="medium">
        <color indexed="17"/>
      </left>
      <right style="thin">
        <color indexed="17"/>
      </right>
      <top style="thin">
        <color indexed="17"/>
      </top>
      <bottom style="thin">
        <color indexed="17"/>
      </bottom>
    </border>
    <border>
      <left>
        <color indexed="63"/>
      </left>
      <right style="medium">
        <color indexed="17"/>
      </right>
      <top style="medium">
        <color indexed="17"/>
      </top>
      <bottom>
        <color indexed="63"/>
      </bottom>
    </border>
    <border>
      <left style="thin">
        <color indexed="17"/>
      </left>
      <right style="thin">
        <color indexed="17"/>
      </right>
      <top style="thin">
        <color indexed="17"/>
      </top>
      <bottom style="thin">
        <color indexed="17"/>
      </bottom>
    </border>
    <border>
      <left style="thin">
        <color indexed="17"/>
      </left>
      <right style="thin">
        <color indexed="17"/>
      </right>
      <top style="thin">
        <color indexed="17"/>
      </top>
      <bottom style="medium">
        <color indexed="17"/>
      </bottom>
    </border>
    <border>
      <left style="thin">
        <color indexed="17"/>
      </left>
      <right style="medium">
        <color indexed="17"/>
      </right>
      <top style="medium">
        <color indexed="17"/>
      </top>
      <bottom style="thin">
        <color indexed="17"/>
      </bottom>
    </border>
    <border>
      <left style="thin">
        <color indexed="17"/>
      </left>
      <right style="thin">
        <color indexed="17"/>
      </right>
      <top style="medium">
        <color indexed="17"/>
      </top>
      <bottom style="thin">
        <color indexed="17"/>
      </bottom>
    </border>
    <border>
      <left style="thin">
        <color indexed="17"/>
      </left>
      <right style="thin">
        <color indexed="17"/>
      </right>
      <top>
        <color indexed="63"/>
      </top>
      <bottom style="thin">
        <color indexed="17"/>
      </bottom>
    </border>
    <border>
      <left style="thin">
        <color indexed="17"/>
      </left>
      <right style="medium">
        <color indexed="17"/>
      </right>
      <top>
        <color indexed="63"/>
      </top>
      <bottom style="thin">
        <color indexed="17"/>
      </bottom>
    </border>
    <border>
      <left style="thin">
        <color indexed="21"/>
      </left>
      <right style="medium">
        <color indexed="21"/>
      </right>
      <top style="medium">
        <color indexed="21"/>
      </top>
      <bottom style="medium">
        <color indexed="21"/>
      </bottom>
    </border>
    <border>
      <left style="thin">
        <color indexed="21"/>
      </left>
      <right style="medium">
        <color indexed="21"/>
      </right>
      <top>
        <color indexed="63"/>
      </top>
      <bottom style="thin">
        <color indexed="21"/>
      </bottom>
    </border>
    <border>
      <left style="thin">
        <color indexed="21"/>
      </left>
      <right style="thin">
        <color indexed="21"/>
      </right>
      <top style="medium">
        <color indexed="21"/>
      </top>
      <bottom style="thin">
        <color indexed="21"/>
      </bottom>
    </border>
    <border>
      <left style="thin">
        <color indexed="21"/>
      </left>
      <right style="thin">
        <color indexed="21"/>
      </right>
      <top style="thin">
        <color indexed="21"/>
      </top>
      <bottom style="thin">
        <color indexed="21"/>
      </bottom>
    </border>
    <border>
      <left style="thin">
        <color indexed="21"/>
      </left>
      <right style="thin">
        <color indexed="21"/>
      </right>
      <top style="thin">
        <color indexed="21"/>
      </top>
      <bottom style="medium">
        <color indexed="21"/>
      </bottom>
    </border>
    <border>
      <left style="medium">
        <color indexed="17"/>
      </left>
      <right style="thin">
        <color indexed="17"/>
      </right>
      <top>
        <color indexed="63"/>
      </top>
      <bottom style="medium">
        <color indexed="17"/>
      </bottom>
    </border>
    <border>
      <left style="thin">
        <color indexed="17"/>
      </left>
      <right style="thin">
        <color indexed="17"/>
      </right>
      <top>
        <color indexed="63"/>
      </top>
      <bottom style="medium">
        <color indexed="17"/>
      </bottom>
    </border>
    <border>
      <left style="thin">
        <color indexed="46"/>
      </left>
      <right style="medium">
        <color indexed="48"/>
      </right>
      <top style="medium">
        <color indexed="46"/>
      </top>
      <bottom style="medium">
        <color indexed="48"/>
      </bottom>
    </border>
    <border>
      <left style="medium">
        <color indexed="48"/>
      </left>
      <right style="medium">
        <color indexed="48"/>
      </right>
      <top style="medium">
        <color indexed="48"/>
      </top>
      <bottom>
        <color indexed="63"/>
      </bottom>
    </border>
    <border>
      <left style="thin">
        <color indexed="48"/>
      </left>
      <right style="medium">
        <color indexed="48"/>
      </right>
      <top style="thin">
        <color indexed="48"/>
      </top>
      <bottom style="medium">
        <color indexed="48"/>
      </bottom>
    </border>
    <border>
      <left style="medium">
        <color indexed="29"/>
      </left>
      <right style="medium">
        <color indexed="29"/>
      </right>
      <top style="medium">
        <color indexed="29"/>
      </top>
      <bottom>
        <color indexed="63"/>
      </bottom>
    </border>
    <border>
      <left>
        <color indexed="63"/>
      </left>
      <right style="thin">
        <color indexed="48"/>
      </right>
      <top style="medium">
        <color indexed="48"/>
      </top>
      <bottom style="thin">
        <color indexed="48"/>
      </bottom>
    </border>
    <border>
      <left>
        <color indexed="63"/>
      </left>
      <right style="thin">
        <color indexed="48"/>
      </right>
      <top style="thin">
        <color indexed="48"/>
      </top>
      <bottom style="thin">
        <color indexed="48"/>
      </bottom>
    </border>
    <border>
      <left style="medium">
        <color indexed="48"/>
      </left>
      <right style="thin">
        <color indexed="48"/>
      </right>
      <top style="medium">
        <color indexed="48"/>
      </top>
      <bottom style="thin">
        <color indexed="48"/>
      </bottom>
    </border>
    <border>
      <left style="thin">
        <color indexed="48"/>
      </left>
      <right style="thin">
        <color indexed="48"/>
      </right>
      <top style="medium">
        <color indexed="48"/>
      </top>
      <bottom style="thin">
        <color indexed="48"/>
      </bottom>
    </border>
    <border>
      <left style="thin">
        <color indexed="48"/>
      </left>
      <right style="medium">
        <color indexed="48"/>
      </right>
      <top style="medium">
        <color indexed="48"/>
      </top>
      <bottom style="thin">
        <color indexed="48"/>
      </bottom>
    </border>
    <border>
      <left style="medium">
        <color indexed="48"/>
      </left>
      <right style="thin">
        <color indexed="48"/>
      </right>
      <top style="medium">
        <color indexed="48"/>
      </top>
      <bottom style="medium">
        <color indexed="48"/>
      </bottom>
    </border>
    <border>
      <left style="thin">
        <color indexed="48"/>
      </left>
      <right style="thin">
        <color indexed="48"/>
      </right>
      <top style="thin">
        <color indexed="48"/>
      </top>
      <bottom style="medium">
        <color indexed="48"/>
      </bottom>
    </border>
    <border>
      <left style="thin">
        <color indexed="48"/>
      </left>
      <right style="thin">
        <color indexed="48"/>
      </right>
      <top style="thin">
        <color indexed="48"/>
      </top>
      <bottom>
        <color indexed="63"/>
      </bottom>
    </border>
    <border>
      <left style="thin">
        <color indexed="48"/>
      </left>
      <right style="thin">
        <color indexed="48"/>
      </right>
      <top style="thin">
        <color indexed="48"/>
      </top>
      <bottom style="thin">
        <color indexed="48"/>
      </bottom>
    </border>
    <border>
      <left style="thin">
        <color indexed="48"/>
      </left>
      <right style="medium">
        <color indexed="48"/>
      </right>
      <top style="thin">
        <color indexed="48"/>
      </top>
      <bottom style="thin">
        <color indexed="48"/>
      </bottom>
    </border>
    <border>
      <left style="medium">
        <color indexed="48"/>
      </left>
      <right style="thin">
        <color indexed="48"/>
      </right>
      <top style="thin">
        <color indexed="48"/>
      </top>
      <bottom style="thin">
        <color indexed="48"/>
      </bottom>
    </border>
    <border>
      <left style="medium">
        <color indexed="48"/>
      </left>
      <right style="thin">
        <color indexed="48"/>
      </right>
      <top style="thin">
        <color indexed="48"/>
      </top>
      <bottom style="medium">
        <color indexed="48"/>
      </bottom>
    </border>
    <border>
      <left>
        <color indexed="63"/>
      </left>
      <right style="medium">
        <color indexed="17"/>
      </right>
      <top style="thin">
        <color indexed="17"/>
      </top>
      <bottom style="medium">
        <color indexed="17"/>
      </bottom>
    </border>
    <border>
      <left style="medium">
        <color indexed="21"/>
      </left>
      <right>
        <color indexed="63"/>
      </right>
      <top style="thin">
        <color indexed="21"/>
      </top>
      <bottom style="thin">
        <color indexed="21"/>
      </bottom>
    </border>
    <border>
      <left>
        <color indexed="63"/>
      </left>
      <right>
        <color indexed="63"/>
      </right>
      <top style="thin">
        <color indexed="21"/>
      </top>
      <bottom style="thin">
        <color indexed="21"/>
      </bottom>
    </border>
    <border>
      <left>
        <color indexed="63"/>
      </left>
      <right style="thin">
        <color indexed="21"/>
      </right>
      <top style="thin">
        <color indexed="21"/>
      </top>
      <bottom style="thin">
        <color indexed="21"/>
      </bottom>
    </border>
    <border>
      <left style="medium">
        <color indexed="8"/>
      </left>
      <right style="thin">
        <color indexed="8"/>
      </right>
      <top/>
      <bottom style="medium">
        <color indexed="8"/>
      </bottom>
    </border>
    <border>
      <left>
        <color indexed="63"/>
      </left>
      <right>
        <color indexed="63"/>
      </right>
      <top style="medium">
        <color indexed="17"/>
      </top>
      <bottom>
        <color indexed="63"/>
      </bottom>
    </border>
    <border>
      <left style="medium">
        <color indexed="17"/>
      </left>
      <right>
        <color indexed="63"/>
      </right>
      <top style="medium">
        <color indexed="17"/>
      </top>
      <bottom style="thin">
        <color indexed="17"/>
      </bottom>
    </border>
    <border>
      <left>
        <color indexed="63"/>
      </left>
      <right>
        <color indexed="63"/>
      </right>
      <top style="medium">
        <color indexed="17"/>
      </top>
      <bottom style="thin">
        <color indexed="17"/>
      </bottom>
    </border>
    <border>
      <left>
        <color indexed="63"/>
      </left>
      <right style="thin">
        <color indexed="17"/>
      </right>
      <top style="medium">
        <color indexed="17"/>
      </top>
      <bottom style="thin">
        <color indexed="17"/>
      </bottom>
    </border>
    <border>
      <left/>
      <right/>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21"/>
      </left>
      <right>
        <color indexed="63"/>
      </right>
      <top style="medium">
        <color indexed="21"/>
      </top>
      <bottom style="thin">
        <color indexed="21"/>
      </bottom>
    </border>
    <border>
      <left>
        <color indexed="63"/>
      </left>
      <right>
        <color indexed="63"/>
      </right>
      <top style="medium">
        <color indexed="21"/>
      </top>
      <bottom style="thin">
        <color indexed="21"/>
      </bottom>
    </border>
    <border>
      <left>
        <color indexed="63"/>
      </left>
      <right style="thin">
        <color indexed="21"/>
      </right>
      <top style="medium">
        <color indexed="21"/>
      </top>
      <bottom style="thin">
        <color indexed="21"/>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right/>
      <top/>
      <bottom style="medium">
        <color indexed="17"/>
      </bottom>
    </border>
    <border>
      <left style="medium">
        <color indexed="17"/>
      </left>
      <right style="thin">
        <color indexed="17"/>
      </right>
      <top style="thin">
        <color indexed="17"/>
      </top>
      <bottom style="medium">
        <color indexed="17"/>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17"/>
      </left>
      <right>
        <color indexed="63"/>
      </right>
      <top style="medium">
        <color indexed="17"/>
      </top>
      <bottom style="medium">
        <color indexed="17"/>
      </bottom>
    </border>
    <border>
      <left>
        <color indexed="63"/>
      </left>
      <right>
        <color indexed="63"/>
      </right>
      <top style="medium">
        <color indexed="17"/>
      </top>
      <bottom style="medium">
        <color indexed="17"/>
      </bottom>
    </border>
    <border>
      <left>
        <color indexed="63"/>
      </left>
      <right style="thin">
        <color indexed="17"/>
      </right>
      <top style="medium">
        <color indexed="17"/>
      </top>
      <bottom style="medium">
        <color indexed="17"/>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8"/>
      </bottom>
    </border>
    <border>
      <left style="thin">
        <color indexed="30"/>
      </left>
      <right style="medium">
        <color indexed="30"/>
      </right>
      <top style="thin">
        <color indexed="30"/>
      </top>
      <bottom style="thin">
        <color indexed="30"/>
      </bottom>
    </border>
    <border>
      <left style="medium">
        <color indexed="21"/>
      </left>
      <right style="thin">
        <color indexed="21"/>
      </right>
      <top style="medium">
        <color indexed="21"/>
      </top>
      <bottom style="medium">
        <color indexed="21"/>
      </bottom>
    </border>
    <border>
      <left style="thin">
        <color indexed="21"/>
      </left>
      <right style="thin">
        <color indexed="21"/>
      </right>
      <top style="medium">
        <color indexed="21"/>
      </top>
      <bottom style="medium">
        <color indexed="21"/>
      </bottom>
    </border>
    <border>
      <left/>
      <right/>
      <top/>
      <bottom style="medium">
        <color indexed="13"/>
      </bottom>
    </border>
    <border>
      <left style="medium">
        <color indexed="15"/>
      </left>
      <right style="medium">
        <color indexed="15"/>
      </right>
      <top style="medium">
        <color indexed="15"/>
      </top>
      <bottom/>
    </border>
    <border>
      <left style="medium">
        <color indexed="21"/>
      </left>
      <right style="thin">
        <color indexed="21"/>
      </right>
      <top>
        <color indexed="63"/>
      </top>
      <bottom style="thin">
        <color indexed="21"/>
      </bottom>
    </border>
    <border>
      <left style="thin">
        <color indexed="30"/>
      </left>
      <right style="medium">
        <color indexed="30"/>
      </right>
      <top style="medium">
        <color indexed="30"/>
      </top>
      <bottom style="medium">
        <color indexed="30"/>
      </bottom>
    </border>
    <border>
      <left style="medium">
        <color indexed="30"/>
      </left>
      <right style="thin">
        <color indexed="30"/>
      </right>
      <top style="thin">
        <color indexed="30"/>
      </top>
      <bottom style="thin">
        <color indexed="30"/>
      </bottom>
    </border>
    <border>
      <left style="medium">
        <color indexed="21"/>
      </left>
      <right style="medium">
        <color indexed="21"/>
      </right>
      <top style="medium">
        <color indexed="21"/>
      </top>
      <bottom style="thin">
        <color indexed="21"/>
      </bottom>
    </border>
    <border>
      <left style="medium">
        <color indexed="21"/>
      </left>
      <right style="thin">
        <color indexed="21"/>
      </right>
      <top style="thin">
        <color indexed="21"/>
      </top>
      <bottom style="thin">
        <color indexed="21"/>
      </bottom>
    </border>
    <border>
      <left style="medium">
        <color indexed="30"/>
      </left>
      <right style="thin">
        <color indexed="30"/>
      </right>
      <top style="thin">
        <color indexed="30"/>
      </top>
      <bottom style="medium">
        <color indexed="30"/>
      </bottom>
    </border>
    <border>
      <left style="medium">
        <color indexed="21"/>
      </left>
      <right style="thin">
        <color indexed="21"/>
      </right>
      <top style="thin">
        <color indexed="21"/>
      </top>
      <bottom style="medium">
        <color indexed="21"/>
      </bottom>
    </border>
    <border>
      <left style="medium">
        <color indexed="46"/>
      </left>
      <right style="medium">
        <color indexed="46"/>
      </right>
      <top style="medium">
        <color indexed="46"/>
      </top>
      <bottom style="medium">
        <color indexed="46"/>
      </bottom>
    </border>
    <border>
      <left style="medium">
        <color indexed="46"/>
      </left>
      <right>
        <color indexed="63"/>
      </right>
      <top style="medium">
        <color indexed="46"/>
      </top>
      <bottom style="medium">
        <color indexed="46"/>
      </bottom>
    </border>
    <border>
      <left style="thin">
        <color indexed="30"/>
      </left>
      <right style="medium">
        <color indexed="30"/>
      </right>
      <top style="thin">
        <color indexed="30"/>
      </top>
      <bottom style="medium">
        <color indexed="30"/>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17"/>
      </left>
      <right>
        <color indexed="63"/>
      </right>
      <top style="thin">
        <color indexed="17"/>
      </top>
      <bottom style="medium">
        <color indexed="17"/>
      </bottom>
    </border>
    <border>
      <left>
        <color indexed="63"/>
      </left>
      <right>
        <color indexed="63"/>
      </right>
      <top style="thin">
        <color indexed="17"/>
      </top>
      <bottom style="medium">
        <color indexed="17"/>
      </bottom>
    </border>
    <border>
      <left>
        <color indexed="63"/>
      </left>
      <right style="thin">
        <color indexed="17"/>
      </right>
      <top style="thin">
        <color indexed="17"/>
      </top>
      <bottom style="medium">
        <color indexed="17"/>
      </bottom>
    </border>
    <border>
      <left style="medium">
        <color indexed="29"/>
      </left>
      <right style="medium">
        <color indexed="29"/>
      </right>
      <top style="medium">
        <color indexed="29"/>
      </top>
      <bottom style="medium">
        <color indexed="29"/>
      </bottom>
    </border>
    <border>
      <left style="medium">
        <color indexed="29"/>
      </left>
      <right>
        <color indexed="63"/>
      </right>
      <top style="medium">
        <color indexed="29"/>
      </top>
      <bottom style="medium">
        <color indexed="29"/>
      </bottom>
    </border>
    <border>
      <left/>
      <right/>
      <top/>
      <bottom style="medium">
        <color indexed="21"/>
      </bottom>
    </border>
    <border>
      <left>
        <color indexed="63"/>
      </left>
      <right>
        <color indexed="63"/>
      </right>
      <top style="medium">
        <color indexed="29"/>
      </top>
      <bottom>
        <color indexed="63"/>
      </bottom>
    </border>
    <border>
      <left style="medium">
        <color indexed="21"/>
      </left>
      <right>
        <color indexed="63"/>
      </right>
      <top style="thin">
        <color indexed="21"/>
      </top>
      <bottom style="medium">
        <color indexed="21"/>
      </bottom>
    </border>
    <border>
      <left>
        <color indexed="63"/>
      </left>
      <right>
        <color indexed="63"/>
      </right>
      <top style="thin">
        <color indexed="21"/>
      </top>
      <bottom style="medium">
        <color indexed="21"/>
      </bottom>
    </border>
    <border>
      <left>
        <color indexed="63"/>
      </left>
      <right style="thin">
        <color indexed="21"/>
      </right>
      <top style="thin">
        <color indexed="21"/>
      </top>
      <bottom style="medium">
        <color indexed="21"/>
      </bottom>
    </border>
    <border>
      <left style="medium">
        <color indexed="30"/>
      </left>
      <right style="thin">
        <color indexed="30"/>
      </right>
      <top style="medium">
        <color indexed="30"/>
      </top>
      <bottom style="medium">
        <color indexed="30"/>
      </bottom>
    </border>
    <border>
      <left style="medium">
        <color indexed="17"/>
      </left>
      <right>
        <color indexed="63"/>
      </right>
      <top style="thin">
        <color indexed="17"/>
      </top>
      <bottom style="thin">
        <color indexed="17"/>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thin">
        <color indexed="8"/>
      </top>
      <bottom style="medium">
        <color indexed="8"/>
      </bottom>
    </border>
    <border>
      <left style="medium">
        <color indexed="21"/>
      </left>
      <right style="thin">
        <color indexed="21"/>
      </right>
      <top style="medium">
        <color indexed="21"/>
      </top>
      <bottom style="thin">
        <color indexed="21"/>
      </bottom>
    </border>
    <border>
      <left style="thin">
        <color indexed="17"/>
      </left>
      <right>
        <color indexed="63"/>
      </right>
      <top style="medium">
        <color indexed="17"/>
      </top>
      <bottom style="thin">
        <color indexed="17"/>
      </bottom>
    </border>
    <border>
      <left style="medium">
        <color indexed="48"/>
      </left>
      <right>
        <color indexed="63"/>
      </right>
      <top style="thin">
        <color indexed="48"/>
      </top>
      <bottom style="medium">
        <color indexed="48"/>
      </bottom>
    </border>
    <border>
      <left>
        <color indexed="63"/>
      </left>
      <right>
        <color indexed="63"/>
      </right>
      <top style="thin">
        <color indexed="48"/>
      </top>
      <bottom style="medium">
        <color indexed="48"/>
      </bottom>
    </border>
    <border>
      <left>
        <color indexed="63"/>
      </left>
      <right style="thin">
        <color indexed="48"/>
      </right>
      <top style="thin">
        <color indexed="48"/>
      </top>
      <bottom style="medium">
        <color indexed="48"/>
      </bottom>
    </border>
    <border>
      <left style="thin">
        <color indexed="48"/>
      </left>
      <right/>
      <top style="thin">
        <color indexed="48"/>
      </top>
      <bottom style="medium">
        <color indexed="48"/>
      </bottom>
    </border>
    <border>
      <left/>
      <right style="medium">
        <color indexed="48"/>
      </right>
      <top style="thin">
        <color indexed="48"/>
      </top>
      <bottom style="medium">
        <color indexed="48"/>
      </bottom>
    </border>
    <border>
      <left style="medium">
        <color indexed="48"/>
      </left>
      <right>
        <color indexed="63"/>
      </right>
      <top style="medium">
        <color indexed="48"/>
      </top>
      <bottom style="medium">
        <color indexed="48"/>
      </bottom>
    </border>
    <border>
      <left>
        <color indexed="63"/>
      </left>
      <right>
        <color indexed="63"/>
      </right>
      <top style="medium">
        <color indexed="48"/>
      </top>
      <bottom style="medium">
        <color indexed="48"/>
      </bottom>
    </border>
    <border>
      <left style="thin">
        <color indexed="48"/>
      </left>
      <right>
        <color indexed="63"/>
      </right>
      <top style="medium">
        <color indexed="48"/>
      </top>
      <bottom style="medium">
        <color indexed="48"/>
      </bottom>
    </border>
    <border>
      <left>
        <color indexed="63"/>
      </left>
      <right style="medium">
        <color indexed="48"/>
      </right>
      <top style="medium">
        <color indexed="48"/>
      </top>
      <bottom style="medium">
        <color indexed="48"/>
      </bottom>
    </border>
    <border>
      <left style="medium">
        <color indexed="48"/>
      </left>
      <right>
        <color indexed="63"/>
      </right>
      <top style="medium">
        <color indexed="48"/>
      </top>
      <bottom style="thin">
        <color indexed="48"/>
      </bottom>
    </border>
    <border>
      <left>
        <color indexed="63"/>
      </left>
      <right>
        <color indexed="63"/>
      </right>
      <top style="medium">
        <color indexed="48"/>
      </top>
      <bottom style="thin">
        <color indexed="48"/>
      </bottom>
    </border>
    <border>
      <left style="thin">
        <color indexed="48"/>
      </left>
      <right>
        <color indexed="63"/>
      </right>
      <top style="medium">
        <color indexed="48"/>
      </top>
      <bottom style="thin">
        <color indexed="48"/>
      </bottom>
    </border>
    <border>
      <left>
        <color indexed="63"/>
      </left>
      <right style="medium">
        <color indexed="48"/>
      </right>
      <top style="medium">
        <color indexed="48"/>
      </top>
      <bottom style="thin">
        <color indexed="48"/>
      </bottom>
    </border>
    <border>
      <left style="medium">
        <color indexed="48"/>
      </left>
      <right>
        <color indexed="63"/>
      </right>
      <top style="thin">
        <color indexed="48"/>
      </top>
      <bottom style="thin">
        <color indexed="48"/>
      </bottom>
    </border>
    <border>
      <left>
        <color indexed="63"/>
      </left>
      <right>
        <color indexed="63"/>
      </right>
      <top style="thin">
        <color indexed="48"/>
      </top>
      <bottom style="thin">
        <color indexed="48"/>
      </bottom>
    </border>
    <border>
      <left style="thin">
        <color indexed="48"/>
      </left>
      <right>
        <color indexed="63"/>
      </right>
      <top style="thin">
        <color indexed="48"/>
      </top>
      <bottom style="thin">
        <color indexed="48"/>
      </bottom>
    </border>
    <border>
      <left>
        <color indexed="63"/>
      </left>
      <right style="medium">
        <color indexed="48"/>
      </right>
      <top style="thin">
        <color indexed="48"/>
      </top>
      <bottom style="thin">
        <color indexed="4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7"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4" fillId="0" borderId="8" applyNumberFormat="0" applyFill="0" applyAlignment="0" applyProtection="0"/>
    <xf numFmtId="0" fontId="64" fillId="0" borderId="9" applyNumberFormat="0" applyFill="0" applyAlignment="0" applyProtection="0"/>
  </cellStyleXfs>
  <cellXfs count="235">
    <xf numFmtId="0" fontId="0" fillId="0" borderId="0" xfId="0" applyAlignment="1">
      <alignment/>
    </xf>
    <xf numFmtId="0" fontId="0" fillId="0" borderId="0" xfId="0" applyFont="1" applyAlignment="1">
      <alignment vertical="center"/>
    </xf>
    <xf numFmtId="0" fontId="0" fillId="0" borderId="0" xfId="0" applyAlignment="1">
      <alignment vertical="center"/>
    </xf>
    <xf numFmtId="0" fontId="0" fillId="0" borderId="0" xfId="0" applyFont="1" applyAlignment="1">
      <alignment/>
    </xf>
    <xf numFmtId="0" fontId="0" fillId="0" borderId="10" xfId="0" applyFont="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11" xfId="0" applyFont="1" applyBorder="1" applyAlignment="1">
      <alignment horizontal="center" wrapText="1"/>
    </xf>
    <xf numFmtId="0" fontId="0" fillId="33" borderId="12" xfId="0" applyFont="1" applyFill="1" applyBorder="1" applyAlignment="1" applyProtection="1">
      <alignment/>
      <protection locked="0"/>
    </xf>
    <xf numFmtId="0" fontId="0" fillId="33" borderId="13" xfId="0" applyFont="1" applyFill="1" applyBorder="1" applyAlignment="1" applyProtection="1">
      <alignment/>
      <protection locked="0"/>
    </xf>
    <xf numFmtId="0" fontId="0" fillId="0" borderId="14" xfId="0" applyFont="1" applyFill="1" applyBorder="1" applyAlignment="1">
      <alignment horizontal="center" vertical="center" wrapText="1"/>
    </xf>
    <xf numFmtId="3" fontId="0" fillId="33" borderId="15" xfId="0" applyNumberFormat="1" applyFont="1" applyFill="1" applyBorder="1" applyAlignment="1" applyProtection="1">
      <alignment horizontal="center" vertical="center" wrapText="1"/>
      <protection locked="0"/>
    </xf>
    <xf numFmtId="3" fontId="0" fillId="33" borderId="16" xfId="0" applyNumberFormat="1" applyFont="1" applyFill="1" applyBorder="1" applyAlignment="1" applyProtection="1">
      <alignment horizontal="center" vertical="center" wrapText="1"/>
      <protection locked="0"/>
    </xf>
    <xf numFmtId="0" fontId="0" fillId="0" borderId="0" xfId="0"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3" fontId="0" fillId="0" borderId="16"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0" fillId="0" borderId="0" xfId="0" applyFont="1" applyFill="1" applyAlignment="1">
      <alignment/>
    </xf>
    <xf numFmtId="0" fontId="0" fillId="0" borderId="10" xfId="0" applyFont="1" applyFill="1" applyBorder="1" applyAlignment="1">
      <alignment/>
    </xf>
    <xf numFmtId="3" fontId="0" fillId="0" borderId="0" xfId="0" applyNumberFormat="1" applyFont="1" applyFill="1" applyBorder="1" applyAlignment="1">
      <alignment horizontal="center" vertical="center"/>
    </xf>
    <xf numFmtId="0" fontId="0" fillId="33" borderId="17" xfId="0" applyFont="1" applyFill="1" applyBorder="1" applyAlignment="1" applyProtection="1">
      <alignment/>
      <protection locked="0"/>
    </xf>
    <xf numFmtId="0" fontId="0" fillId="0" borderId="0" xfId="0" applyFont="1" applyBorder="1" applyAlignment="1">
      <alignment/>
    </xf>
    <xf numFmtId="0" fontId="0" fillId="0" borderId="18" xfId="0" applyFont="1" applyFill="1" applyBorder="1" applyAlignment="1">
      <alignment/>
    </xf>
    <xf numFmtId="0" fontId="0" fillId="0" borderId="18" xfId="0" applyFont="1" applyBorder="1" applyAlignment="1">
      <alignment/>
    </xf>
    <xf numFmtId="168" fontId="0" fillId="0" borderId="13" xfId="0" applyNumberFormat="1" applyFont="1" applyBorder="1" applyAlignment="1">
      <alignment/>
    </xf>
    <xf numFmtId="0" fontId="0" fillId="0" borderId="0" xfId="0" applyNumberFormat="1" applyAlignment="1" applyProtection="1">
      <alignment/>
      <protection locked="0"/>
    </xf>
    <xf numFmtId="0" fontId="0" fillId="0" borderId="0" xfId="0" applyNumberFormat="1" applyAlignment="1" applyProtection="1">
      <alignment vertical="center"/>
      <protection locked="0"/>
    </xf>
    <xf numFmtId="0" fontId="0" fillId="0" borderId="0" xfId="0" applyFont="1" applyFill="1" applyAlignment="1">
      <alignment horizontal="center" vertical="center" wrapText="1"/>
    </xf>
    <xf numFmtId="0" fontId="14" fillId="0" borderId="0"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1" fontId="0" fillId="0" borderId="28" xfId="0" applyNumberFormat="1" applyFont="1" applyBorder="1" applyAlignment="1">
      <alignment/>
    </xf>
    <xf numFmtId="0" fontId="0" fillId="35" borderId="0" xfId="0" applyFill="1" applyAlignment="1">
      <alignment/>
    </xf>
    <xf numFmtId="1" fontId="0" fillId="35" borderId="28" xfId="0" applyNumberFormat="1" applyFont="1" applyFill="1" applyBorder="1" applyAlignment="1">
      <alignment/>
    </xf>
    <xf numFmtId="168" fontId="0" fillId="0" borderId="17" xfId="0" applyNumberFormat="1" applyFont="1" applyBorder="1" applyAlignment="1">
      <alignment/>
    </xf>
    <xf numFmtId="0" fontId="11" fillId="0" borderId="29" xfId="0" applyFont="1" applyBorder="1" applyAlignment="1">
      <alignment horizontal="center"/>
    </xf>
    <xf numFmtId="0" fontId="0" fillId="35" borderId="30" xfId="0" applyFont="1" applyFill="1" applyBorder="1" applyAlignment="1">
      <alignment horizontal="center" wrapText="1"/>
    </xf>
    <xf numFmtId="0" fontId="0" fillId="35" borderId="11" xfId="0" applyFont="1" applyFill="1" applyBorder="1" applyAlignment="1">
      <alignment horizontal="center" wrapText="1"/>
    </xf>
    <xf numFmtId="0" fontId="0" fillId="35" borderId="31" xfId="0" applyFill="1" applyBorder="1" applyAlignment="1">
      <alignment horizontal="right" vertical="center"/>
    </xf>
    <xf numFmtId="168" fontId="0" fillId="35" borderId="13" xfId="0" applyNumberFormat="1" applyFill="1" applyBorder="1" applyAlignment="1">
      <alignment/>
    </xf>
    <xf numFmtId="0" fontId="0" fillId="35" borderId="32" xfId="0" applyFill="1" applyBorder="1" applyAlignment="1">
      <alignment horizontal="right" vertical="center"/>
    </xf>
    <xf numFmtId="168" fontId="0" fillId="35" borderId="17" xfId="0" applyNumberFormat="1" applyFill="1" applyBorder="1" applyAlignment="1">
      <alignment/>
    </xf>
    <xf numFmtId="0" fontId="9" fillId="34"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0" fillId="33" borderId="28" xfId="0" applyFont="1" applyFill="1" applyBorder="1" applyAlignment="1" applyProtection="1">
      <alignment/>
      <protection locked="0"/>
    </xf>
    <xf numFmtId="0" fontId="0" fillId="35" borderId="13" xfId="0" applyFont="1" applyFill="1" applyBorder="1" applyAlignment="1" applyProtection="1">
      <alignment/>
      <protection/>
    </xf>
    <xf numFmtId="168" fontId="9" fillId="0" borderId="35" xfId="0" applyNumberFormat="1" applyFont="1" applyBorder="1" applyAlignment="1">
      <alignment horizontal="center"/>
    </xf>
    <xf numFmtId="0" fontId="0" fillId="0" borderId="36" xfId="0" applyFont="1" applyBorder="1" applyAlignment="1">
      <alignment horizontal="center"/>
    </xf>
    <xf numFmtId="0" fontId="9" fillId="0" borderId="37" xfId="0" applyFont="1" applyBorder="1" applyAlignment="1">
      <alignment horizontal="center"/>
    </xf>
    <xf numFmtId="0" fontId="0" fillId="0" borderId="38" xfId="0" applyFont="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0" xfId="0" applyNumberFormat="1" applyAlignment="1" applyProtection="1">
      <alignment horizontal="center" vertical="center"/>
      <protection locked="0"/>
    </xf>
    <xf numFmtId="0" fontId="0" fillId="36" borderId="41"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0" xfId="0" applyFont="1" applyFill="1" applyBorder="1" applyAlignment="1">
      <alignment horizontal="center" vertical="center"/>
    </xf>
    <xf numFmtId="0" fontId="0" fillId="37" borderId="47" xfId="0" applyFont="1" applyFill="1" applyBorder="1" applyAlignment="1">
      <alignment horizontal="center" vertical="center"/>
    </xf>
    <xf numFmtId="0" fontId="0" fillId="38" borderId="48" xfId="0" applyNumberFormat="1" applyFill="1" applyBorder="1" applyAlignment="1" applyProtection="1">
      <alignment horizontal="center" vertical="center"/>
      <protection locked="0"/>
    </xf>
    <xf numFmtId="0" fontId="0" fillId="36" borderId="49"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7" borderId="48"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45" xfId="0" applyFont="1" applyFill="1" applyBorder="1" applyAlignment="1">
      <alignment horizontal="center" vertical="center"/>
    </xf>
    <xf numFmtId="0" fontId="0" fillId="37" borderId="37" xfId="0" applyFont="1" applyFill="1" applyBorder="1" applyAlignment="1">
      <alignment horizontal="center" vertical="center"/>
    </xf>
    <xf numFmtId="0" fontId="65" fillId="7" borderId="0" xfId="0" applyNumberFormat="1" applyFont="1" applyFill="1" applyBorder="1" applyAlignment="1">
      <alignment horizontal="center"/>
    </xf>
    <xf numFmtId="0" fontId="0" fillId="35" borderId="0" xfId="0" applyNumberFormat="1" applyFill="1" applyAlignment="1">
      <alignment/>
    </xf>
    <xf numFmtId="0" fontId="24" fillId="7" borderId="0" xfId="0" applyNumberFormat="1" applyFont="1" applyFill="1" applyAlignment="1">
      <alignment/>
    </xf>
    <xf numFmtId="0" fontId="21" fillId="7" borderId="0" xfId="0" applyNumberFormat="1" applyFont="1" applyFill="1" applyAlignment="1">
      <alignment horizontal="left" vertical="center" wrapText="1"/>
    </xf>
    <xf numFmtId="0" fontId="0" fillId="35" borderId="0" xfId="0" applyNumberFormat="1" applyFont="1" applyFill="1" applyAlignment="1">
      <alignment/>
    </xf>
    <xf numFmtId="0" fontId="21" fillId="7" borderId="0" xfId="0" applyNumberFormat="1" applyFont="1" applyFill="1" applyAlignment="1">
      <alignment wrapText="1"/>
    </xf>
    <xf numFmtId="0" fontId="24" fillId="7" borderId="0" xfId="0" applyNumberFormat="1" applyFont="1" applyFill="1" applyAlignment="1">
      <alignment wrapText="1"/>
    </xf>
    <xf numFmtId="0" fontId="24" fillId="7" borderId="0" xfId="0" applyNumberFormat="1" applyFont="1" applyFill="1" applyAlignment="1">
      <alignment wrapText="1"/>
    </xf>
    <xf numFmtId="0" fontId="66" fillId="7" borderId="0" xfId="0" applyNumberFormat="1" applyFont="1" applyFill="1" applyAlignment="1">
      <alignment horizontal="center" vertical="center" wrapText="1"/>
    </xf>
    <xf numFmtId="0" fontId="18" fillId="0" borderId="24" xfId="0" applyFont="1" applyFill="1" applyBorder="1" applyAlignment="1" applyProtection="1">
      <alignment horizontal="center" vertical="center" wrapText="1"/>
      <protection/>
    </xf>
    <xf numFmtId="0" fontId="18" fillId="0" borderId="15" xfId="0" applyFont="1" applyFill="1" applyBorder="1" applyAlignment="1" applyProtection="1">
      <alignment horizontal="center" vertical="center" wrapText="1"/>
      <protection/>
    </xf>
    <xf numFmtId="0" fontId="18" fillId="0" borderId="16" xfId="0" applyFont="1" applyFill="1" applyBorder="1" applyAlignment="1" applyProtection="1">
      <alignment horizontal="center" vertical="center" wrapText="1"/>
      <protection/>
    </xf>
    <xf numFmtId="0" fontId="0" fillId="37" borderId="45" xfId="0" applyFont="1" applyFill="1" applyBorder="1" applyAlignment="1" applyProtection="1">
      <alignment horizontal="center" vertical="center"/>
      <protection locked="0"/>
    </xf>
    <xf numFmtId="0" fontId="0" fillId="0" borderId="0" xfId="0" applyNumberFormat="1" applyAlignment="1" applyProtection="1">
      <alignment/>
      <protection/>
    </xf>
    <xf numFmtId="3" fontId="0" fillId="35" borderId="15" xfId="0" applyNumberFormat="1" applyFont="1" applyFill="1" applyBorder="1" applyAlignment="1" applyProtection="1">
      <alignment horizontal="center" vertical="center" wrapText="1"/>
      <protection/>
    </xf>
    <xf numFmtId="3" fontId="0" fillId="35" borderId="16" xfId="0" applyNumberFormat="1" applyFont="1" applyFill="1" applyBorder="1" applyAlignment="1" applyProtection="1">
      <alignment horizontal="center" vertical="center" wrapText="1"/>
      <protection/>
    </xf>
    <xf numFmtId="3" fontId="9" fillId="35" borderId="51" xfId="0" applyNumberFormat="1" applyFont="1" applyFill="1" applyBorder="1" applyAlignment="1" applyProtection="1">
      <alignment horizontal="center" vertical="center" wrapText="1"/>
      <protection/>
    </xf>
    <xf numFmtId="0" fontId="0" fillId="39" borderId="52" xfId="0" applyFont="1" applyFill="1" applyBorder="1" applyAlignment="1" applyProtection="1">
      <alignment horizontal="center" vertical="center"/>
      <protection locked="0"/>
    </xf>
    <xf numFmtId="0" fontId="0" fillId="39" borderId="53" xfId="0" applyFont="1" applyFill="1" applyBorder="1" applyAlignment="1" applyProtection="1">
      <alignment horizontal="center" vertical="center"/>
      <protection locked="0"/>
    </xf>
    <xf numFmtId="0" fontId="0" fillId="39" borderId="54" xfId="0" applyFont="1" applyFill="1" applyBorder="1" applyAlignment="1" applyProtection="1">
      <alignment horizontal="center" vertical="center"/>
      <protection locked="0"/>
    </xf>
    <xf numFmtId="0" fontId="0" fillId="40" borderId="55" xfId="0" applyFont="1" applyFill="1" applyBorder="1" applyAlignment="1">
      <alignment horizontal="left" vertical="center"/>
    </xf>
    <xf numFmtId="0" fontId="3" fillId="0" borderId="56" xfId="0" applyFont="1" applyBorder="1" applyAlignment="1">
      <alignment horizontal="center" vertical="center"/>
    </xf>
    <xf numFmtId="0" fontId="0" fillId="34" borderId="57"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12" fillId="0" borderId="60" xfId="0" applyFont="1" applyBorder="1" applyAlignment="1">
      <alignment horizontal="center" vertical="center"/>
    </xf>
    <xf numFmtId="0" fontId="0" fillId="40" borderId="61" xfId="0" applyFont="1" applyFill="1" applyBorder="1" applyAlignment="1">
      <alignment horizontal="left" vertical="center"/>
    </xf>
    <xf numFmtId="0" fontId="0" fillId="40" borderId="62" xfId="0" applyFont="1" applyFill="1" applyBorder="1" applyAlignment="1">
      <alignment horizontal="lef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41" borderId="66" xfId="0" applyFont="1" applyFill="1" applyBorder="1" applyAlignment="1" applyProtection="1">
      <alignment horizontal="center" vertical="center"/>
      <protection locked="0"/>
    </xf>
    <xf numFmtId="0" fontId="0" fillId="41" borderId="67" xfId="0" applyFont="1" applyFill="1" applyBorder="1" applyAlignment="1" applyProtection="1">
      <alignment horizontal="center" vertical="center"/>
      <protection locked="0"/>
    </xf>
    <xf numFmtId="0" fontId="0" fillId="41" borderId="68" xfId="0" applyFont="1" applyFill="1" applyBorder="1" applyAlignment="1" applyProtection="1">
      <alignment horizontal="center" vertical="center"/>
      <protection locked="0"/>
    </xf>
    <xf numFmtId="0" fontId="0" fillId="41" borderId="69" xfId="0" applyFont="1" applyFill="1" applyBorder="1" applyAlignment="1" applyProtection="1">
      <alignment horizontal="center" vertical="center"/>
      <protection locked="0"/>
    </xf>
    <xf numFmtId="0" fontId="0" fillId="41" borderId="70" xfId="0" applyFont="1" applyFill="1" applyBorder="1" applyAlignment="1" applyProtection="1">
      <alignment horizontal="center" vertical="center"/>
      <protection locked="0"/>
    </xf>
    <xf numFmtId="0" fontId="0" fillId="41" borderId="71" xfId="0" applyFont="1" applyFill="1" applyBorder="1" applyAlignment="1" applyProtection="1">
      <alignment horizontal="center" vertical="center"/>
      <protection locked="0"/>
    </xf>
    <xf numFmtId="0" fontId="12" fillId="0" borderId="72" xfId="0" applyFont="1" applyBorder="1" applyAlignment="1">
      <alignment horizontal="center" vertical="center"/>
    </xf>
    <xf numFmtId="3" fontId="0" fillId="0" borderId="0" xfId="0" applyNumberFormat="1" applyFont="1" applyFill="1" applyBorder="1" applyAlignment="1">
      <alignment horizontal="center" vertical="center"/>
    </xf>
    <xf numFmtId="0" fontId="7" fillId="42" borderId="20" xfId="0" applyFont="1" applyFill="1" applyBorder="1" applyAlignment="1">
      <alignment horizontal="center" vertical="center" wrapText="1"/>
    </xf>
    <xf numFmtId="0" fontId="7" fillId="42" borderId="22" xfId="0" applyFont="1" applyFill="1" applyBorder="1" applyAlignment="1">
      <alignment horizontal="center" vertical="center" wrapText="1"/>
    </xf>
    <xf numFmtId="0" fontId="12" fillId="0" borderId="72" xfId="0" applyFont="1" applyBorder="1" applyAlignment="1">
      <alignment horizontal="center" vertical="center" wrapText="1"/>
    </xf>
    <xf numFmtId="0" fontId="7" fillId="42" borderId="19" xfId="0" applyFont="1" applyFill="1" applyBorder="1" applyAlignment="1">
      <alignment horizontal="center" vertical="center" wrapText="1"/>
    </xf>
    <xf numFmtId="0" fontId="7" fillId="42" borderId="25" xfId="0" applyFont="1" applyFill="1" applyBorder="1" applyAlignment="1">
      <alignment horizontal="center" vertical="center" wrapText="1"/>
    </xf>
    <xf numFmtId="0" fontId="7" fillId="42" borderId="73" xfId="0" applyFont="1" applyFill="1" applyBorder="1" applyAlignment="1">
      <alignment horizontal="center" vertical="center" wrapText="1"/>
    </xf>
    <xf numFmtId="0" fontId="7" fillId="42" borderId="23" xfId="0" applyFont="1" applyFill="1" applyBorder="1" applyAlignment="1">
      <alignment horizontal="center" vertical="center" wrapText="1"/>
    </xf>
    <xf numFmtId="0" fontId="0" fillId="41" borderId="74" xfId="0" applyFont="1" applyFill="1" applyBorder="1" applyAlignment="1" applyProtection="1">
      <alignment horizontal="center" vertical="center"/>
      <protection locked="0"/>
    </xf>
    <xf numFmtId="0" fontId="0" fillId="41" borderId="75" xfId="0" applyFont="1" applyFill="1" applyBorder="1" applyAlignment="1" applyProtection="1">
      <alignment horizontal="center" vertical="center"/>
      <protection locked="0"/>
    </xf>
    <xf numFmtId="0" fontId="0" fillId="41" borderId="76" xfId="0" applyFont="1" applyFill="1" applyBorder="1" applyAlignment="1" applyProtection="1">
      <alignment horizontal="center" vertical="center"/>
      <protection locked="0"/>
    </xf>
    <xf numFmtId="0" fontId="0" fillId="34" borderId="77"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79" xfId="0" applyFont="1" applyFill="1" applyBorder="1" applyAlignment="1">
      <alignment horizontal="center" vertical="center" wrapText="1"/>
    </xf>
    <xf numFmtId="0" fontId="0" fillId="40" borderId="80" xfId="0" applyFont="1" applyFill="1" applyBorder="1" applyAlignment="1">
      <alignment horizontal="center" vertical="center"/>
    </xf>
    <xf numFmtId="0" fontId="0" fillId="40" borderId="81" xfId="0" applyFont="1" applyFill="1" applyBorder="1" applyAlignment="1">
      <alignment horizontal="center" vertical="center"/>
    </xf>
    <xf numFmtId="0" fontId="0" fillId="40" borderId="82" xfId="0" applyFont="1" applyFill="1" applyBorder="1" applyAlignment="1">
      <alignment horizontal="center" vertical="center"/>
    </xf>
    <xf numFmtId="0" fontId="0" fillId="40" borderId="83" xfId="0" applyFont="1" applyFill="1" applyBorder="1" applyAlignment="1">
      <alignment horizontal="center" vertical="center"/>
    </xf>
    <xf numFmtId="0" fontId="0" fillId="40" borderId="55" xfId="0" applyFont="1" applyFill="1" applyBorder="1" applyAlignment="1">
      <alignment horizontal="center" vertical="center"/>
    </xf>
    <xf numFmtId="0" fontId="0" fillId="40" borderId="84" xfId="0" applyFont="1" applyFill="1" applyBorder="1" applyAlignment="1">
      <alignment horizontal="center" vertical="center"/>
    </xf>
    <xf numFmtId="0" fontId="9" fillId="0" borderId="72" xfId="0" applyFont="1" applyBorder="1" applyAlignment="1">
      <alignment horizontal="center"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0" fillId="43" borderId="52" xfId="0" applyFont="1" applyFill="1" applyBorder="1" applyAlignment="1" applyProtection="1">
      <alignment horizontal="center" vertical="center"/>
      <protection locked="0"/>
    </xf>
    <xf numFmtId="0" fontId="0" fillId="43" borderId="53" xfId="0" applyFont="1" applyFill="1" applyBorder="1" applyAlignment="1" applyProtection="1">
      <alignment horizontal="center" vertical="center"/>
      <protection locked="0"/>
    </xf>
    <xf numFmtId="0" fontId="0" fillId="43" borderId="54" xfId="0" applyFont="1" applyFill="1" applyBorder="1" applyAlignment="1" applyProtection="1">
      <alignment horizontal="center" vertical="center"/>
      <protection locked="0"/>
    </xf>
    <xf numFmtId="168" fontId="9" fillId="0" borderId="85" xfId="0" applyNumberFormat="1" applyFont="1" applyBorder="1" applyAlignment="1">
      <alignment horizontal="center" vertical="center"/>
    </xf>
    <xf numFmtId="0" fontId="0" fillId="0" borderId="0" xfId="0" applyFont="1" applyFill="1" applyBorder="1" applyAlignment="1">
      <alignment horizontal="left" vertical="center"/>
    </xf>
    <xf numFmtId="0" fontId="9" fillId="39" borderId="86" xfId="0" applyFont="1" applyFill="1" applyBorder="1" applyAlignment="1">
      <alignment horizontal="center" vertical="center"/>
    </xf>
    <xf numFmtId="0" fontId="9" fillId="39" borderId="87" xfId="0" applyFont="1" applyFill="1" applyBorder="1" applyAlignment="1">
      <alignment horizontal="center" vertical="center"/>
    </xf>
    <xf numFmtId="0" fontId="12" fillId="0" borderId="88" xfId="0" applyFont="1" applyFill="1" applyBorder="1" applyAlignment="1">
      <alignment horizontal="center" vertical="center"/>
    </xf>
    <xf numFmtId="3" fontId="9" fillId="36" borderId="89" xfId="0" applyNumberFormat="1" applyFont="1" applyFill="1" applyBorder="1" applyAlignment="1">
      <alignment horizontal="center" vertical="center"/>
    </xf>
    <xf numFmtId="0" fontId="11" fillId="0" borderId="90"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0" borderId="91" xfId="0" applyFont="1" applyBorder="1" applyAlignment="1">
      <alignment horizontal="center" vertical="center"/>
    </xf>
    <xf numFmtId="0" fontId="0" fillId="0" borderId="92" xfId="0" applyFont="1" applyBorder="1" applyAlignment="1">
      <alignment horizontal="center" vertical="center"/>
    </xf>
    <xf numFmtId="0" fontId="9" fillId="39"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3" fillId="0" borderId="0" xfId="0" applyFont="1" applyBorder="1" applyAlignment="1">
      <alignment horizontal="center" vertical="center"/>
    </xf>
    <xf numFmtId="0" fontId="0" fillId="0" borderId="94" xfId="0" applyFont="1" applyBorder="1" applyAlignment="1">
      <alignment horizontal="left" vertical="center"/>
    </xf>
    <xf numFmtId="168" fontId="9" fillId="0" borderId="99" xfId="0" applyNumberFormat="1" applyFont="1" applyBorder="1" applyAlignment="1">
      <alignment horizontal="center" vertical="center"/>
    </xf>
    <xf numFmtId="0" fontId="9" fillId="40" borderId="100" xfId="0" applyFont="1" applyFill="1" applyBorder="1" applyAlignment="1">
      <alignment horizontal="center" vertical="center"/>
    </xf>
    <xf numFmtId="0" fontId="9" fillId="40" borderId="101" xfId="0" applyFont="1" applyFill="1" applyBorder="1" applyAlignment="1">
      <alignment horizontal="center" vertical="center"/>
    </xf>
    <xf numFmtId="0" fontId="9" fillId="40" borderId="102" xfId="0" applyFont="1" applyFill="1" applyBorder="1" applyAlignment="1">
      <alignment horizontal="center" vertical="center"/>
    </xf>
    <xf numFmtId="0" fontId="0" fillId="34" borderId="103" xfId="0" applyFont="1" applyFill="1" applyBorder="1" applyAlignment="1">
      <alignment horizontal="center" vertical="center" wrapText="1"/>
    </xf>
    <xf numFmtId="0" fontId="0" fillId="34" borderId="104" xfId="0" applyFont="1" applyFill="1" applyBorder="1" applyAlignment="1">
      <alignment horizontal="center" vertical="center" wrapText="1"/>
    </xf>
    <xf numFmtId="0" fontId="0" fillId="34" borderId="105" xfId="0" applyFont="1" applyFill="1" applyBorder="1" applyAlignment="1">
      <alignment horizontal="center" vertical="center" wrapText="1"/>
    </xf>
    <xf numFmtId="0" fontId="0" fillId="34" borderId="106" xfId="0" applyFont="1" applyFill="1" applyBorder="1" applyAlignment="1">
      <alignment horizontal="center" vertical="center"/>
    </xf>
    <xf numFmtId="0" fontId="0" fillId="34" borderId="107" xfId="0" applyFont="1" applyFill="1" applyBorder="1" applyAlignment="1">
      <alignment horizontal="center" vertical="center"/>
    </xf>
    <xf numFmtId="0" fontId="9" fillId="0" borderId="108" xfId="0" applyFont="1" applyBorder="1" applyAlignment="1">
      <alignment horizontal="center" vertical="center" wrapText="1"/>
    </xf>
    <xf numFmtId="0" fontId="3" fillId="0" borderId="109" xfId="0" applyFont="1" applyBorder="1" applyAlignment="1">
      <alignment horizontal="center" vertical="center" wrapText="1"/>
    </xf>
    <xf numFmtId="0" fontId="0" fillId="43" borderId="110" xfId="0" applyFont="1" applyFill="1" applyBorder="1" applyAlignment="1" applyProtection="1">
      <alignment horizontal="center" vertical="center"/>
      <protection locked="0"/>
    </xf>
    <xf numFmtId="0" fontId="0" fillId="43" borderId="111" xfId="0" applyFont="1" applyFill="1" applyBorder="1" applyAlignment="1" applyProtection="1">
      <alignment horizontal="center" vertical="center"/>
      <protection locked="0"/>
    </xf>
    <xf numFmtId="0" fontId="0" fillId="43" borderId="112" xfId="0" applyFont="1" applyFill="1" applyBorder="1" applyAlignment="1" applyProtection="1">
      <alignment horizontal="center" vertical="center"/>
      <protection locked="0"/>
    </xf>
    <xf numFmtId="0" fontId="17" fillId="0" borderId="113" xfId="0" applyFont="1" applyBorder="1" applyAlignment="1">
      <alignment horizontal="center" vertical="center"/>
    </xf>
    <xf numFmtId="0" fontId="0" fillId="34" borderId="114" xfId="0" applyFont="1" applyFill="1" applyBorder="1" applyAlignment="1">
      <alignment horizontal="center" vertical="center" wrapText="1"/>
    </xf>
    <xf numFmtId="0" fontId="0" fillId="34" borderId="115" xfId="0" applyFont="1" applyFill="1" applyBorder="1" applyAlignment="1">
      <alignment horizontal="center" vertical="center" wrapText="1"/>
    </xf>
    <xf numFmtId="0" fontId="0" fillId="34" borderId="116" xfId="0" applyFont="1" applyFill="1" applyBorder="1" applyAlignment="1">
      <alignment horizontal="center" vertical="center" wrapText="1"/>
    </xf>
    <xf numFmtId="0" fontId="0" fillId="40" borderId="117" xfId="0" applyFont="1" applyFill="1" applyBorder="1" applyAlignment="1">
      <alignment horizontal="left" vertical="center"/>
    </xf>
    <xf numFmtId="0" fontId="0" fillId="40" borderId="118" xfId="0" applyFont="1" applyFill="1" applyBorder="1" applyAlignment="1">
      <alignment horizontal="left" vertical="center"/>
    </xf>
    <xf numFmtId="0" fontId="0" fillId="41" borderId="119" xfId="0" applyFont="1" applyFill="1" applyBorder="1" applyAlignment="1" applyProtection="1">
      <alignment horizontal="center" vertical="center"/>
      <protection locked="0"/>
    </xf>
    <xf numFmtId="0" fontId="0" fillId="41" borderId="120" xfId="0" applyFont="1" applyFill="1" applyBorder="1" applyAlignment="1" applyProtection="1">
      <alignment horizontal="center" vertical="center"/>
      <protection locked="0"/>
    </xf>
    <xf numFmtId="0" fontId="0" fillId="41" borderId="121" xfId="0" applyFont="1" applyFill="1" applyBorder="1" applyAlignment="1" applyProtection="1">
      <alignment horizontal="center" vertical="center"/>
      <protection locked="0"/>
    </xf>
    <xf numFmtId="0" fontId="0" fillId="41" borderId="122" xfId="0" applyFont="1" applyFill="1" applyBorder="1" applyAlignment="1" applyProtection="1">
      <alignment horizontal="center" vertical="center"/>
      <protection locked="0"/>
    </xf>
    <xf numFmtId="0" fontId="0" fillId="41" borderId="0" xfId="0" applyFont="1" applyFill="1" applyBorder="1" applyAlignment="1" applyProtection="1">
      <alignment horizontal="center" vertical="center"/>
      <protection locked="0"/>
    </xf>
    <xf numFmtId="0" fontId="0" fillId="41" borderId="123" xfId="0" applyFont="1" applyFill="1" applyBorder="1" applyAlignment="1" applyProtection="1">
      <alignment horizontal="center" vertical="center"/>
      <protection locked="0"/>
    </xf>
    <xf numFmtId="0" fontId="0" fillId="41" borderId="124" xfId="0" applyFont="1" applyFill="1" applyBorder="1" applyAlignment="1" applyProtection="1">
      <alignment horizontal="center" vertical="center"/>
      <protection locked="0"/>
    </xf>
    <xf numFmtId="0" fontId="0" fillId="41" borderId="60" xfId="0" applyFont="1" applyFill="1" applyBorder="1" applyAlignment="1" applyProtection="1">
      <alignment horizontal="center" vertical="center"/>
      <protection locked="0"/>
    </xf>
    <xf numFmtId="0" fontId="0" fillId="41" borderId="125" xfId="0" applyFont="1" applyFill="1" applyBorder="1" applyAlignment="1" applyProtection="1">
      <alignment horizontal="center" vertical="center"/>
      <protection locked="0"/>
    </xf>
    <xf numFmtId="0" fontId="0" fillId="40" borderId="126" xfId="0" applyFont="1" applyFill="1" applyBorder="1" applyAlignment="1">
      <alignment horizontal="left" vertical="center"/>
    </xf>
    <xf numFmtId="1" fontId="12" fillId="35" borderId="108" xfId="0" applyNumberFormat="1" applyFont="1" applyFill="1" applyBorder="1" applyAlignment="1">
      <alignment horizontal="center"/>
    </xf>
    <xf numFmtId="0" fontId="0" fillId="0" borderId="31" xfId="0" applyFont="1" applyBorder="1" applyAlignment="1">
      <alignment horizontal="center" vertical="center"/>
    </xf>
    <xf numFmtId="0" fontId="0" fillId="0" borderId="127" xfId="0" applyFont="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left" vertical="center"/>
    </xf>
    <xf numFmtId="0" fontId="12" fillId="0" borderId="88" xfId="0" applyFont="1" applyBorder="1" applyAlignment="1">
      <alignment horizontal="center" vertical="center"/>
    </xf>
    <xf numFmtId="0" fontId="9" fillId="34" borderId="103" xfId="0" applyFont="1" applyFill="1" applyBorder="1" applyAlignment="1">
      <alignment horizontal="center" vertical="center" wrapText="1"/>
    </xf>
    <xf numFmtId="0" fontId="9" fillId="34" borderId="104"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128"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12" fillId="0" borderId="88" xfId="0" applyFont="1" applyBorder="1" applyAlignment="1">
      <alignment horizontal="center" vertical="center"/>
    </xf>
    <xf numFmtId="0" fontId="0" fillId="36" borderId="129" xfId="0" applyFill="1" applyBorder="1" applyAlignment="1" applyProtection="1">
      <alignment horizontal="center" vertical="center" wrapText="1"/>
      <protection/>
    </xf>
    <xf numFmtId="0" fontId="0" fillId="36" borderId="130" xfId="0" applyFont="1" applyFill="1" applyBorder="1" applyAlignment="1" applyProtection="1">
      <alignment horizontal="center" vertical="center" wrapText="1"/>
      <protection/>
    </xf>
    <xf numFmtId="0" fontId="0" fillId="36" borderId="131" xfId="0" applyFont="1" applyFill="1" applyBorder="1" applyAlignment="1" applyProtection="1">
      <alignment horizontal="center" vertical="center" wrapText="1"/>
      <protection/>
    </xf>
    <xf numFmtId="0" fontId="56" fillId="0" borderId="132" xfId="46" applyBorder="1" applyAlignment="1">
      <alignment horizontal="center" vertical="center"/>
    </xf>
    <xf numFmtId="0" fontId="56" fillId="0" borderId="133" xfId="46" applyBorder="1" applyAlignment="1">
      <alignment horizontal="center" vertical="center"/>
    </xf>
    <xf numFmtId="0" fontId="0" fillId="36" borderId="134" xfId="0" applyFont="1" applyFill="1" applyBorder="1" applyAlignment="1" applyProtection="1">
      <alignment horizontal="center" vertical="center"/>
      <protection/>
    </xf>
    <xf numFmtId="0" fontId="0" fillId="36" borderId="135" xfId="0" applyFont="1" applyFill="1" applyBorder="1" applyAlignment="1" applyProtection="1">
      <alignment horizontal="center" vertical="center"/>
      <protection/>
    </xf>
    <xf numFmtId="2" fontId="0" fillId="0" borderId="136" xfId="0" applyNumberFormat="1" applyBorder="1" applyAlignment="1" applyProtection="1">
      <alignment horizontal="center" vertical="center"/>
      <protection/>
    </xf>
    <xf numFmtId="2" fontId="0" fillId="0" borderId="137" xfId="0" applyNumberFormat="1" applyBorder="1" applyAlignment="1" applyProtection="1">
      <alignment horizontal="center" vertical="center"/>
      <protection/>
    </xf>
    <xf numFmtId="0" fontId="0" fillId="36" borderId="138" xfId="0" applyFont="1" applyFill="1" applyBorder="1" applyAlignment="1" applyProtection="1">
      <alignment horizontal="center" vertical="center"/>
      <protection/>
    </xf>
    <xf numFmtId="0" fontId="0" fillId="36" borderId="139" xfId="0" applyFont="1" applyFill="1" applyBorder="1" applyAlignment="1" applyProtection="1">
      <alignment horizontal="center" vertical="center"/>
      <protection/>
    </xf>
    <xf numFmtId="0" fontId="0" fillId="36" borderId="39" xfId="0" applyFont="1" applyFill="1" applyBorder="1" applyAlignment="1" applyProtection="1">
      <alignment horizontal="center" vertical="center"/>
      <protection/>
    </xf>
    <xf numFmtId="0" fontId="0" fillId="0" borderId="140"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0" fontId="0" fillId="36" borderId="142" xfId="0" applyFont="1" applyFill="1" applyBorder="1" applyAlignment="1" applyProtection="1">
      <alignment horizontal="center" vertical="center"/>
      <protection/>
    </xf>
    <xf numFmtId="0" fontId="0" fillId="36" borderId="143" xfId="0" applyFont="1" applyFill="1" applyBorder="1" applyAlignment="1" applyProtection="1">
      <alignment horizontal="center" vertical="center"/>
      <protection/>
    </xf>
    <xf numFmtId="0" fontId="0" fillId="36" borderId="40" xfId="0" applyFont="1" applyFill="1" applyBorder="1" applyAlignment="1" applyProtection="1">
      <alignment horizontal="center" vertical="center"/>
      <protection/>
    </xf>
    <xf numFmtId="0" fontId="0" fillId="0" borderId="144" xfId="0" applyBorder="1" applyAlignment="1" applyProtection="1">
      <alignment horizontal="center" vertical="center"/>
      <protection locked="0"/>
    </xf>
    <xf numFmtId="0" fontId="0" fillId="0" borderId="145" xfId="0" applyBorder="1" applyAlignment="1" applyProtection="1">
      <alignment horizontal="center" vertical="center"/>
      <protection locked="0"/>
    </xf>
    <xf numFmtId="0" fontId="2" fillId="0" borderId="72"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669999"/>
      <rgbColor rgb="009999FF"/>
      <rgbColor rgb="00B84747"/>
      <rgbColor rgb="00FFFFCC"/>
      <rgbColor rgb="00CCFFFF"/>
      <rgbColor rgb="004700B8"/>
      <rgbColor rgb="00FF8080"/>
      <rgbColor rgb="000066CC"/>
      <rgbColor rgb="00FFCCCC"/>
      <rgbColor rgb="00000080"/>
      <rgbColor rgb="00FF00FF"/>
      <rgbColor rgb="00FFFF00"/>
      <rgbColor rgb="0000FFFF"/>
      <rgbColor rgb="00800080"/>
      <rgbColor rgb="00990000"/>
      <rgbColor rgb="00009999"/>
      <rgbColor rgb="000000FF"/>
      <rgbColor rgb="0000CCFF"/>
      <rgbColor rgb="00CCFFFF"/>
      <rgbColor rgb="00CCFFCC"/>
      <rgbColor rgb="00FFFF99"/>
      <rgbColor rgb="0099CCCC"/>
      <rgbColor rgb="00FF9966"/>
      <rgbColor rgb="00CC99FF"/>
      <rgbColor rgb="00FFCC99"/>
      <rgbColor rgb="003366FF"/>
      <rgbColor rgb="0033CCCC"/>
      <rgbColor rgb="0099CC00"/>
      <rgbColor rgb="00FFCC00"/>
      <rgbColor rgb="00FF9900"/>
      <rgbColor rgb="00FF6600"/>
      <rgbColor rgb="00336666"/>
      <rgbColor rgb="00969696"/>
      <rgbColor rgb="000066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0</xdr:rowOff>
    </xdr:from>
    <xdr:to>
      <xdr:col>11</xdr:col>
      <xdr:colOff>695325</xdr:colOff>
      <xdr:row>72</xdr:row>
      <xdr:rowOff>133350</xdr:rowOff>
    </xdr:to>
    <xdr:sp fLocksText="0">
      <xdr:nvSpPr>
        <xdr:cNvPr id="1" name="Text Box 1"/>
        <xdr:cNvSpPr txBox="1">
          <a:spLocks noChangeArrowheads="1"/>
        </xdr:cNvSpPr>
      </xdr:nvSpPr>
      <xdr:spPr>
        <a:xfrm>
          <a:off x="771525" y="1181100"/>
          <a:ext cx="9210675" cy="10658475"/>
        </a:xfrm>
        <a:prstGeom prst="rect">
          <a:avLst/>
        </a:prstGeom>
        <a:solidFill>
          <a:srgbClr val="FFFFFF"/>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miteco.gob.es/es/cambio-climatico/temas/comercio-de-derechos-de-emision/es-2021-anexovii_unfccc_tcm30-531676.pdf" TargetMode="Externa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B12"/>
  <sheetViews>
    <sheetView tabSelected="1" zoomScalePageLayoutView="0" workbookViewId="0" topLeftCell="B1">
      <selection activeCell="B34" sqref="B34"/>
    </sheetView>
  </sheetViews>
  <sheetFormatPr defaultColWidth="11.421875" defaultRowHeight="12.75"/>
  <cols>
    <col min="1" max="1" width="4.57421875" style="86" customWidth="1"/>
    <col min="2" max="2" width="180.28125" style="86" customWidth="1"/>
    <col min="3" max="16384" width="11.421875" style="86" customWidth="1"/>
  </cols>
  <sheetData>
    <row r="3" ht="21">
      <c r="B3" s="85" t="s">
        <v>178</v>
      </c>
    </row>
    <row r="4" ht="12.75">
      <c r="B4" s="87"/>
    </row>
    <row r="5" s="89" customFormat="1" ht="31.5">
      <c r="B5" s="88" t="s">
        <v>179</v>
      </c>
    </row>
    <row r="6" s="89" customFormat="1" ht="33">
      <c r="B6" s="90" t="s">
        <v>184</v>
      </c>
    </row>
    <row r="7" s="89" customFormat="1" ht="67.5" customHeight="1">
      <c r="B7" s="90" t="s">
        <v>186</v>
      </c>
    </row>
    <row r="8" s="89" customFormat="1" ht="33">
      <c r="B8" s="91" t="s">
        <v>185</v>
      </c>
    </row>
    <row r="9" s="89" customFormat="1" ht="17.25">
      <c r="B9" s="90" t="s">
        <v>180</v>
      </c>
    </row>
    <row r="10" ht="12.75">
      <c r="B10" s="92"/>
    </row>
    <row r="11" ht="21">
      <c r="B11" s="93" t="s">
        <v>181</v>
      </c>
    </row>
    <row r="12" ht="12.75">
      <c r="B12" s="87"/>
    </row>
  </sheetData>
  <sheetProtection password="E4FD"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S93"/>
  <sheetViews>
    <sheetView showGridLines="0" zoomScalePageLayoutView="0" workbookViewId="0" topLeftCell="A19">
      <selection activeCell="L28" sqref="L28"/>
    </sheetView>
  </sheetViews>
  <sheetFormatPr defaultColWidth="11.57421875" defaultRowHeight="12.75"/>
  <cols>
    <col min="1" max="1" width="5.28125" style="3" customWidth="1"/>
    <col min="2" max="3" width="11.57421875" style="3" customWidth="1"/>
    <col min="4" max="4" width="15.57421875" style="3" customWidth="1"/>
    <col min="5" max="6" width="11.57421875" style="3" customWidth="1"/>
    <col min="7" max="7" width="9.140625" style="3" customWidth="1"/>
    <col min="8" max="10" width="11.57421875" style="3" customWidth="1"/>
    <col min="11" max="11" width="20.140625" style="3" customWidth="1"/>
    <col min="12" max="12" width="14.57421875" style="3" customWidth="1"/>
    <col min="13" max="15" width="11.57421875" style="3" customWidth="1"/>
    <col min="16" max="16" width="34.421875" style="3" hidden="1" customWidth="1"/>
    <col min="17" max="18" width="11.57421875" style="3" hidden="1" customWidth="1"/>
    <col min="19" max="19" width="50.57421875" style="3" hidden="1" customWidth="1"/>
    <col min="20" max="21" width="11.57421875" style="3" customWidth="1"/>
    <col min="22" max="16384" width="11.57421875" style="3" customWidth="1"/>
  </cols>
  <sheetData>
    <row r="2" spans="2:12" ht="18.75" customHeight="1" thickBot="1">
      <c r="B2" s="110" t="s">
        <v>0</v>
      </c>
      <c r="C2" s="110"/>
      <c r="D2" s="110"/>
      <c r="E2" s="110"/>
      <c r="F2" s="110"/>
      <c r="G2" s="110"/>
      <c r="H2" s="110"/>
      <c r="I2" s="110"/>
      <c r="J2" s="110"/>
      <c r="K2" s="110"/>
      <c r="L2" s="110"/>
    </row>
    <row r="3" ht="13.5" thickBot="1"/>
    <row r="4" spans="4:19" ht="12.75">
      <c r="D4" s="111" t="s">
        <v>1</v>
      </c>
      <c r="E4" s="111"/>
      <c r="F4" s="116"/>
      <c r="G4" s="117"/>
      <c r="H4" s="117"/>
      <c r="I4" s="117"/>
      <c r="J4" s="117"/>
      <c r="K4" s="118"/>
      <c r="P4" s="3" t="s">
        <v>69</v>
      </c>
      <c r="Q4" s="1"/>
      <c r="R4" s="1"/>
      <c r="S4" s="3" t="s">
        <v>62</v>
      </c>
    </row>
    <row r="5" spans="4:19" ht="12.75">
      <c r="D5" s="112" t="s">
        <v>2</v>
      </c>
      <c r="E5" s="112"/>
      <c r="F5" s="119"/>
      <c r="G5" s="120"/>
      <c r="H5" s="120"/>
      <c r="I5" s="120"/>
      <c r="J5" s="120"/>
      <c r="K5" s="121"/>
      <c r="P5" s="1" t="s">
        <v>53</v>
      </c>
      <c r="Q5" s="1"/>
      <c r="R5" s="1"/>
      <c r="S5" s="3" t="s">
        <v>64</v>
      </c>
    </row>
    <row r="6" spans="4:19" ht="12.75">
      <c r="D6" s="112" t="s">
        <v>3</v>
      </c>
      <c r="E6" s="112"/>
      <c r="F6" s="119"/>
      <c r="G6" s="120"/>
      <c r="H6" s="120"/>
      <c r="I6" s="120"/>
      <c r="J6" s="120"/>
      <c r="K6" s="121"/>
      <c r="P6" s="1" t="s">
        <v>61</v>
      </c>
      <c r="Q6" s="1"/>
      <c r="R6" s="1"/>
      <c r="S6" s="3" t="s">
        <v>65</v>
      </c>
    </row>
    <row r="7" spans="4:19" ht="12.75">
      <c r="D7" s="112" t="s">
        <v>4</v>
      </c>
      <c r="E7" s="112"/>
      <c r="F7" s="119"/>
      <c r="G7" s="120"/>
      <c r="H7" s="120"/>
      <c r="I7" s="120"/>
      <c r="J7" s="120"/>
      <c r="K7" s="121"/>
      <c r="P7" s="1" t="s">
        <v>54</v>
      </c>
      <c r="Q7" s="1"/>
      <c r="R7" s="1"/>
      <c r="S7" s="3" t="s">
        <v>63</v>
      </c>
    </row>
    <row r="8" spans="4:19" ht="12.75">
      <c r="D8" s="112" t="s">
        <v>5</v>
      </c>
      <c r="E8" s="112"/>
      <c r="F8" s="119"/>
      <c r="G8" s="120"/>
      <c r="H8" s="120"/>
      <c r="I8" s="120"/>
      <c r="J8" s="120"/>
      <c r="K8" s="121"/>
      <c r="P8" s="1" t="s">
        <v>51</v>
      </c>
      <c r="Q8" s="1"/>
      <c r="R8" s="1"/>
      <c r="S8" s="3" t="s">
        <v>66</v>
      </c>
    </row>
    <row r="9" spans="4:19" ht="13.5" thickBot="1">
      <c r="D9" s="105" t="s">
        <v>6</v>
      </c>
      <c r="E9" s="105"/>
      <c r="F9" s="131"/>
      <c r="G9" s="132"/>
      <c r="H9" s="132"/>
      <c r="I9" s="132"/>
      <c r="J9" s="132"/>
      <c r="K9" s="133"/>
      <c r="P9" s="1" t="s">
        <v>17</v>
      </c>
      <c r="Q9" s="1"/>
      <c r="R9" s="1"/>
      <c r="S9" s="3" t="s">
        <v>67</v>
      </c>
    </row>
    <row r="10" spans="16:19" ht="13.5" thickBot="1">
      <c r="P10" s="1" t="s">
        <v>49</v>
      </c>
      <c r="Q10" s="1"/>
      <c r="R10" s="1"/>
      <c r="S10" s="3" t="s">
        <v>68</v>
      </c>
    </row>
    <row r="11" spans="4:19" ht="13.5" thickBot="1">
      <c r="D11" s="171" t="s">
        <v>165</v>
      </c>
      <c r="E11" s="172"/>
      <c r="F11" s="172"/>
      <c r="G11" s="172"/>
      <c r="H11" s="172"/>
      <c r="I11" s="172"/>
      <c r="J11" s="172"/>
      <c r="K11" s="173"/>
      <c r="P11" s="1" t="s">
        <v>60</v>
      </c>
      <c r="Q11" s="1"/>
      <c r="R11" s="1"/>
      <c r="S11" s="3" t="s">
        <v>69</v>
      </c>
    </row>
    <row r="12" spans="4:19" ht="12.75">
      <c r="D12" s="188" t="s">
        <v>139</v>
      </c>
      <c r="E12" s="189"/>
      <c r="F12" s="116"/>
      <c r="G12" s="117"/>
      <c r="H12" s="117"/>
      <c r="I12" s="117"/>
      <c r="J12" s="117"/>
      <c r="K12" s="118"/>
      <c r="P12" s="1" t="s">
        <v>55</v>
      </c>
      <c r="Q12" s="1"/>
      <c r="R12" s="1"/>
      <c r="S12" s="3" t="s">
        <v>70</v>
      </c>
    </row>
    <row r="13" spans="4:19" ht="12.75">
      <c r="D13" s="112" t="s">
        <v>140</v>
      </c>
      <c r="E13" s="112"/>
      <c r="F13" s="119"/>
      <c r="G13" s="120"/>
      <c r="H13" s="120"/>
      <c r="I13" s="120"/>
      <c r="J13" s="120"/>
      <c r="K13" s="121"/>
      <c r="P13" s="1" t="s">
        <v>50</v>
      </c>
      <c r="Q13" s="1"/>
      <c r="R13" s="1"/>
      <c r="S13" s="3" t="s">
        <v>71</v>
      </c>
    </row>
    <row r="14" spans="4:19" ht="13.5" thickBot="1">
      <c r="D14" s="199" t="s">
        <v>141</v>
      </c>
      <c r="E14" s="199"/>
      <c r="F14" s="131"/>
      <c r="G14" s="132"/>
      <c r="H14" s="132"/>
      <c r="I14" s="132"/>
      <c r="J14" s="132"/>
      <c r="K14" s="133"/>
      <c r="P14" s="1" t="s">
        <v>52</v>
      </c>
      <c r="Q14" s="1"/>
      <c r="R14" s="1"/>
      <c r="S14" s="3" t="s">
        <v>73</v>
      </c>
    </row>
    <row r="15" spans="16:19" ht="13.5" thickBot="1">
      <c r="P15" s="1" t="s">
        <v>57</v>
      </c>
      <c r="Q15" s="1"/>
      <c r="R15" s="1"/>
      <c r="S15" s="3" t="s">
        <v>74</v>
      </c>
    </row>
    <row r="16" spans="4:19" ht="12.75">
      <c r="D16" s="137" t="s">
        <v>7</v>
      </c>
      <c r="E16" s="138"/>
      <c r="F16" s="190"/>
      <c r="G16" s="191"/>
      <c r="H16" s="191"/>
      <c r="I16" s="191"/>
      <c r="J16" s="191"/>
      <c r="K16" s="192"/>
      <c r="P16" s="1" t="s">
        <v>15</v>
      </c>
      <c r="Q16" s="1"/>
      <c r="R16" s="1"/>
      <c r="S16" s="3" t="s">
        <v>72</v>
      </c>
    </row>
    <row r="17" spans="4:19" ht="12.75">
      <c r="D17" s="139"/>
      <c r="E17" s="140"/>
      <c r="F17" s="193"/>
      <c r="G17" s="194"/>
      <c r="H17" s="194"/>
      <c r="I17" s="194"/>
      <c r="J17" s="194"/>
      <c r="K17" s="195"/>
      <c r="P17" s="1" t="s">
        <v>182</v>
      </c>
      <c r="Q17" s="1"/>
      <c r="R17" s="1"/>
      <c r="S17" s="3" t="s">
        <v>75</v>
      </c>
    </row>
    <row r="18" spans="4:19" ht="13.5" thickBot="1">
      <c r="D18" s="141"/>
      <c r="E18" s="142"/>
      <c r="F18" s="196"/>
      <c r="G18" s="197"/>
      <c r="H18" s="197"/>
      <c r="I18" s="197"/>
      <c r="J18" s="197"/>
      <c r="K18" s="198"/>
      <c r="P18" s="3" t="s">
        <v>48</v>
      </c>
      <c r="Q18" s="1"/>
      <c r="R18" s="1"/>
      <c r="S18" s="3" t="s">
        <v>76</v>
      </c>
    </row>
    <row r="19" spans="16:19" ht="12.75">
      <c r="P19" s="1" t="s">
        <v>58</v>
      </c>
      <c r="Q19" s="1"/>
      <c r="R19" s="1"/>
      <c r="S19" s="3" t="s">
        <v>53</v>
      </c>
    </row>
    <row r="20" spans="16:19" ht="12.75">
      <c r="P20" s="1" t="s">
        <v>59</v>
      </c>
      <c r="Q20" s="1"/>
      <c r="R20" s="1"/>
      <c r="S20" s="3" t="s">
        <v>77</v>
      </c>
    </row>
    <row r="21" spans="2:19" ht="15.75" thickBot="1">
      <c r="B21" s="122" t="s">
        <v>8</v>
      </c>
      <c r="C21" s="122"/>
      <c r="D21" s="122"/>
      <c r="E21" s="122"/>
      <c r="F21" s="122"/>
      <c r="G21" s="122"/>
      <c r="H21" s="122"/>
      <c r="I21" s="122"/>
      <c r="J21" s="122"/>
      <c r="K21" s="122"/>
      <c r="L21" s="122"/>
      <c r="P21" s="1" t="s">
        <v>56</v>
      </c>
      <c r="Q21" s="1"/>
      <c r="R21" s="1"/>
      <c r="S21" s="3" t="s">
        <v>78</v>
      </c>
    </row>
    <row r="22" spans="17:19" ht="12.75">
      <c r="Q22" s="1"/>
      <c r="R22" s="1"/>
      <c r="S22" s="3" t="s">
        <v>79</v>
      </c>
    </row>
    <row r="23" spans="17:19" ht="12.75">
      <c r="Q23" s="1"/>
      <c r="R23" s="1"/>
      <c r="S23" s="3" t="s">
        <v>80</v>
      </c>
    </row>
    <row r="24" spans="17:19" ht="12.75">
      <c r="Q24" s="1"/>
      <c r="R24" s="1"/>
      <c r="S24" s="3" t="s">
        <v>81</v>
      </c>
    </row>
    <row r="25" spans="2:19" ht="29.25" customHeight="1" thickBot="1">
      <c r="B25" s="143" t="s">
        <v>9</v>
      </c>
      <c r="C25" s="143"/>
      <c r="D25" s="143"/>
      <c r="E25" s="143"/>
      <c r="G25" s="4"/>
      <c r="I25" s="179" t="s">
        <v>10</v>
      </c>
      <c r="J25" s="179"/>
      <c r="K25" s="179"/>
      <c r="L25" s="179"/>
      <c r="Q25" s="1"/>
      <c r="R25" s="1"/>
      <c r="S25" s="3" t="s">
        <v>82</v>
      </c>
    </row>
    <row r="26" spans="2:19" ht="18.75" customHeight="1" thickBot="1">
      <c r="B26" s="5"/>
      <c r="C26" s="5"/>
      <c r="D26" s="5"/>
      <c r="E26" s="5"/>
      <c r="G26" s="4"/>
      <c r="I26" s="5"/>
      <c r="J26" s="5"/>
      <c r="K26" s="5"/>
      <c r="L26" s="5"/>
      <c r="Q26" s="1"/>
      <c r="R26" s="1"/>
      <c r="S26" s="3" t="s">
        <v>83</v>
      </c>
    </row>
    <row r="27" spans="2:19" ht="26.25" thickBot="1">
      <c r="B27" s="6"/>
      <c r="E27" s="65" t="s">
        <v>11</v>
      </c>
      <c r="G27" s="4"/>
      <c r="I27" s="113" t="s">
        <v>13</v>
      </c>
      <c r="J27" s="114"/>
      <c r="K27" s="115"/>
      <c r="L27" s="7" t="s">
        <v>14</v>
      </c>
      <c r="Q27" s="1"/>
      <c r="R27" s="1"/>
      <c r="S27" s="3" t="s">
        <v>84</v>
      </c>
    </row>
    <row r="28" spans="2:19" ht="14.25" customHeight="1" thickBot="1">
      <c r="B28" s="177" t="s">
        <v>12</v>
      </c>
      <c r="C28" s="177"/>
      <c r="D28" s="178"/>
      <c r="E28" s="8"/>
      <c r="G28" s="4"/>
      <c r="I28" s="102"/>
      <c r="J28" s="103"/>
      <c r="K28" s="104"/>
      <c r="L28" s="9"/>
      <c r="S28" s="3" t="s">
        <v>85</v>
      </c>
    </row>
    <row r="29" spans="2:19" ht="12.75">
      <c r="B29" s="180" t="s">
        <v>164</v>
      </c>
      <c r="C29" s="180"/>
      <c r="D29" s="180"/>
      <c r="E29" s="180"/>
      <c r="G29" s="4"/>
      <c r="I29" s="102"/>
      <c r="J29" s="103"/>
      <c r="K29" s="104"/>
      <c r="L29" s="9"/>
      <c r="S29" s="3" t="s">
        <v>86</v>
      </c>
    </row>
    <row r="30" spans="7:19" ht="13.5" thickBot="1">
      <c r="G30" s="4"/>
      <c r="I30" s="102"/>
      <c r="J30" s="103"/>
      <c r="K30" s="104"/>
      <c r="L30" s="9"/>
      <c r="S30" s="3" t="s">
        <v>87</v>
      </c>
    </row>
    <row r="31" spans="5:19" ht="13.5" thickBot="1">
      <c r="E31" s="10" t="s">
        <v>16</v>
      </c>
      <c r="G31" s="4"/>
      <c r="I31" s="102"/>
      <c r="J31" s="103"/>
      <c r="K31" s="104"/>
      <c r="L31" s="9"/>
      <c r="S31" s="3" t="s">
        <v>88</v>
      </c>
    </row>
    <row r="32" spans="2:19" ht="12.75">
      <c r="B32" s="107" t="s">
        <v>18</v>
      </c>
      <c r="C32" s="108"/>
      <c r="D32" s="109"/>
      <c r="E32" s="11"/>
      <c r="G32" s="4"/>
      <c r="I32" s="102"/>
      <c r="J32" s="103"/>
      <c r="K32" s="104"/>
      <c r="L32" s="9"/>
      <c r="S32" s="3" t="s">
        <v>89</v>
      </c>
    </row>
    <row r="33" spans="2:19" ht="14.25" customHeight="1">
      <c r="B33" s="185" t="s">
        <v>19</v>
      </c>
      <c r="C33" s="186"/>
      <c r="D33" s="187"/>
      <c r="E33" s="11"/>
      <c r="G33" s="4"/>
      <c r="I33" s="102"/>
      <c r="J33" s="103"/>
      <c r="K33" s="104"/>
      <c r="L33" s="9"/>
      <c r="S33" s="3" t="s">
        <v>90</v>
      </c>
    </row>
    <row r="34" spans="2:19" ht="14.25" customHeight="1" thickBot="1">
      <c r="B34" s="174" t="s">
        <v>20</v>
      </c>
      <c r="C34" s="175"/>
      <c r="D34" s="176"/>
      <c r="E34" s="12"/>
      <c r="G34" s="4"/>
      <c r="I34" s="102"/>
      <c r="J34" s="103"/>
      <c r="K34" s="104"/>
      <c r="L34" s="9"/>
      <c r="S34" s="3" t="s">
        <v>91</v>
      </c>
    </row>
    <row r="35" spans="2:19" ht="13.5" thickBot="1">
      <c r="B35" s="13"/>
      <c r="E35" s="14"/>
      <c r="G35" s="4"/>
      <c r="I35" s="102"/>
      <c r="J35" s="103"/>
      <c r="K35" s="104"/>
      <c r="L35" s="9"/>
      <c r="S35" s="3" t="s">
        <v>92</v>
      </c>
    </row>
    <row r="36" spans="2:19" ht="13.5" thickBot="1">
      <c r="B36" s="13"/>
      <c r="E36" s="10" t="s">
        <v>16</v>
      </c>
      <c r="G36" s="4"/>
      <c r="I36" s="102"/>
      <c r="J36" s="103"/>
      <c r="K36" s="104"/>
      <c r="L36" s="9"/>
      <c r="S36" s="3" t="s">
        <v>93</v>
      </c>
    </row>
    <row r="37" spans="2:19" ht="13.5" thickBot="1">
      <c r="B37" s="134" t="s">
        <v>21</v>
      </c>
      <c r="C37" s="135"/>
      <c r="D37" s="136"/>
      <c r="E37" s="15">
        <f>E32-(E33+E34)</f>
        <v>0</v>
      </c>
      <c r="G37" s="4"/>
      <c r="I37" s="102"/>
      <c r="J37" s="103"/>
      <c r="K37" s="104"/>
      <c r="L37" s="9"/>
      <c r="S37" s="3" t="s">
        <v>94</v>
      </c>
    </row>
    <row r="38" spans="2:19" ht="12.75">
      <c r="B38" s="106" t="s">
        <v>22</v>
      </c>
      <c r="C38" s="106"/>
      <c r="D38" s="106"/>
      <c r="E38" s="106"/>
      <c r="G38" s="4"/>
      <c r="I38" s="102"/>
      <c r="J38" s="103"/>
      <c r="K38" s="104"/>
      <c r="L38" s="9"/>
      <c r="S38" s="3" t="s">
        <v>49</v>
      </c>
    </row>
    <row r="39" spans="7:19" ht="12.75">
      <c r="G39" s="4"/>
      <c r="I39" s="102"/>
      <c r="J39" s="103"/>
      <c r="K39" s="104"/>
      <c r="L39" s="9"/>
      <c r="S39" s="3" t="s">
        <v>95</v>
      </c>
    </row>
    <row r="40" spans="7:19" ht="12.75">
      <c r="G40" s="4"/>
      <c r="I40" s="102"/>
      <c r="J40" s="103"/>
      <c r="K40" s="104"/>
      <c r="L40" s="9"/>
      <c r="S40" s="3" t="s">
        <v>96</v>
      </c>
    </row>
    <row r="41" spans="2:19" ht="15" customHeight="1" thickBot="1">
      <c r="B41" s="126" t="s">
        <v>23</v>
      </c>
      <c r="C41" s="126"/>
      <c r="D41" s="126"/>
      <c r="E41" s="126"/>
      <c r="F41" s="6"/>
      <c r="G41" s="16"/>
      <c r="H41" s="6"/>
      <c r="I41" s="102"/>
      <c r="J41" s="103"/>
      <c r="K41" s="104"/>
      <c r="L41" s="9"/>
      <c r="S41" s="3" t="s">
        <v>97</v>
      </c>
    </row>
    <row r="42" spans="7:19" ht="13.5" thickBot="1">
      <c r="G42" s="4"/>
      <c r="I42" s="102"/>
      <c r="J42" s="103"/>
      <c r="K42" s="104"/>
      <c r="L42" s="9"/>
      <c r="S42" s="3" t="s">
        <v>60</v>
      </c>
    </row>
    <row r="43" spans="2:19" ht="13.5" customHeight="1">
      <c r="B43" s="127" t="s">
        <v>142</v>
      </c>
      <c r="C43" s="128"/>
      <c r="D43" s="128"/>
      <c r="E43" s="94">
        <v>0.65</v>
      </c>
      <c r="G43" s="4"/>
      <c r="I43" s="102"/>
      <c r="J43" s="103"/>
      <c r="K43" s="104"/>
      <c r="L43" s="9"/>
      <c r="S43" s="3" t="s">
        <v>98</v>
      </c>
    </row>
    <row r="44" spans="2:19" ht="13.5" customHeight="1">
      <c r="B44" s="124" t="s">
        <v>143</v>
      </c>
      <c r="C44" s="125"/>
      <c r="D44" s="125"/>
      <c r="E44" s="95">
        <v>0.35</v>
      </c>
      <c r="G44" s="4"/>
      <c r="I44" s="102"/>
      <c r="J44" s="103"/>
      <c r="K44" s="104"/>
      <c r="L44" s="9"/>
      <c r="S44" s="3" t="s">
        <v>99</v>
      </c>
    </row>
    <row r="45" spans="2:19" ht="13.5" customHeight="1">
      <c r="B45" s="124" t="s">
        <v>144</v>
      </c>
      <c r="C45" s="125"/>
      <c r="D45" s="125"/>
      <c r="E45" s="95">
        <v>0.715</v>
      </c>
      <c r="G45" s="4"/>
      <c r="I45" s="102"/>
      <c r="J45" s="103"/>
      <c r="K45" s="104"/>
      <c r="L45" s="9"/>
      <c r="S45" s="3" t="s">
        <v>100</v>
      </c>
    </row>
    <row r="46" spans="2:19" ht="13.5" customHeight="1" thickBot="1">
      <c r="B46" s="129" t="s">
        <v>145</v>
      </c>
      <c r="C46" s="130"/>
      <c r="D46" s="130"/>
      <c r="E46" s="96">
        <v>1.83</v>
      </c>
      <c r="G46" s="4"/>
      <c r="I46" s="102"/>
      <c r="J46" s="103"/>
      <c r="K46" s="104"/>
      <c r="L46" s="9"/>
      <c r="S46" s="3" t="s">
        <v>101</v>
      </c>
    </row>
    <row r="47" spans="7:19" ht="12.75">
      <c r="G47" s="4"/>
      <c r="I47" s="144" t="s">
        <v>24</v>
      </c>
      <c r="J47" s="145"/>
      <c r="K47" s="146"/>
      <c r="L47" s="61"/>
      <c r="S47" s="3" t="s">
        <v>102</v>
      </c>
    </row>
    <row r="48" spans="1:19" ht="12.75">
      <c r="A48" s="17"/>
      <c r="B48" s="17"/>
      <c r="C48" s="17"/>
      <c r="D48" s="17"/>
      <c r="E48" s="17"/>
      <c r="F48" s="17"/>
      <c r="G48" s="18"/>
      <c r="H48" s="17"/>
      <c r="I48" s="147"/>
      <c r="J48" s="148"/>
      <c r="K48" s="149"/>
      <c r="L48" s="9"/>
      <c r="S48" s="3" t="s">
        <v>103</v>
      </c>
    </row>
    <row r="49" spans="1:19" ht="12.75">
      <c r="A49" s="17"/>
      <c r="B49" s="123"/>
      <c r="C49" s="123"/>
      <c r="D49" s="19"/>
      <c r="E49" s="19"/>
      <c r="F49" s="17"/>
      <c r="G49" s="18"/>
      <c r="H49" s="17"/>
      <c r="I49" s="147"/>
      <c r="J49" s="148"/>
      <c r="K49" s="149"/>
      <c r="L49" s="9"/>
      <c r="S49" s="3" t="s">
        <v>104</v>
      </c>
    </row>
    <row r="50" spans="1:19" ht="12.75">
      <c r="A50" s="17"/>
      <c r="B50" s="19"/>
      <c r="C50" s="19"/>
      <c r="D50" s="19"/>
      <c r="E50" s="19"/>
      <c r="F50" s="17"/>
      <c r="G50" s="18"/>
      <c r="H50" s="17"/>
      <c r="I50" s="147"/>
      <c r="J50" s="148"/>
      <c r="K50" s="149"/>
      <c r="L50" s="9"/>
      <c r="S50" s="3" t="s">
        <v>105</v>
      </c>
    </row>
    <row r="51" spans="1:19" ht="12.75">
      <c r="A51" s="17"/>
      <c r="B51" s="19"/>
      <c r="C51" s="19"/>
      <c r="D51" s="19"/>
      <c r="E51" s="19"/>
      <c r="F51" s="17"/>
      <c r="G51" s="18"/>
      <c r="H51" s="17"/>
      <c r="I51" s="147"/>
      <c r="J51" s="148"/>
      <c r="K51" s="149"/>
      <c r="L51" s="9"/>
      <c r="S51" s="3" t="s">
        <v>106</v>
      </c>
    </row>
    <row r="52" spans="1:19" ht="13.5" thickBot="1">
      <c r="A52" s="17"/>
      <c r="B52" s="19"/>
      <c r="C52" s="19"/>
      <c r="D52" s="19"/>
      <c r="E52" s="19"/>
      <c r="F52" s="17"/>
      <c r="G52" s="18"/>
      <c r="H52" s="17"/>
      <c r="I52" s="181"/>
      <c r="J52" s="182"/>
      <c r="K52" s="183"/>
      <c r="L52" s="20"/>
      <c r="S52" s="3" t="s">
        <v>107</v>
      </c>
    </row>
    <row r="53" spans="1:19" ht="12.75">
      <c r="A53" s="17"/>
      <c r="B53" s="19"/>
      <c r="C53" s="19"/>
      <c r="D53" s="19"/>
      <c r="E53" s="19"/>
      <c r="F53" s="17"/>
      <c r="G53" s="18"/>
      <c r="H53" s="17"/>
      <c r="I53" s="17"/>
      <c r="J53" s="17"/>
      <c r="K53" s="17"/>
      <c r="S53" s="3" t="s">
        <v>108</v>
      </c>
    </row>
    <row r="54" spans="1:19" ht="13.5" thickBot="1">
      <c r="A54" s="17"/>
      <c r="B54" s="19"/>
      <c r="C54" s="19"/>
      <c r="D54" s="19"/>
      <c r="E54" s="19"/>
      <c r="F54" s="17"/>
      <c r="G54" s="18"/>
      <c r="H54" s="17"/>
      <c r="I54" s="151"/>
      <c r="J54" s="151"/>
      <c r="K54" s="151"/>
      <c r="L54" s="21"/>
      <c r="S54" s="3" t="s">
        <v>109</v>
      </c>
    </row>
    <row r="55" spans="1:19" ht="15" thickBot="1">
      <c r="A55" s="17"/>
      <c r="B55" s="19"/>
      <c r="C55" s="19"/>
      <c r="D55" s="19"/>
      <c r="E55" s="19"/>
      <c r="F55" s="17"/>
      <c r="G55" s="18"/>
      <c r="H55" s="17"/>
      <c r="I55" s="152" t="s">
        <v>146</v>
      </c>
      <c r="J55" s="153"/>
      <c r="K55" s="153"/>
      <c r="L55" s="60"/>
      <c r="S55" s="3" t="s">
        <v>110</v>
      </c>
    </row>
    <row r="56" spans="1:19" ht="12.75">
      <c r="A56" s="17"/>
      <c r="B56" s="19"/>
      <c r="C56" s="19"/>
      <c r="D56" s="19"/>
      <c r="E56" s="19"/>
      <c r="F56" s="17"/>
      <c r="G56" s="17"/>
      <c r="H56" s="17"/>
      <c r="S56" s="3" t="s">
        <v>57</v>
      </c>
    </row>
    <row r="57" spans="1:19" ht="12.75">
      <c r="A57" s="17"/>
      <c r="B57" s="19"/>
      <c r="C57" s="19"/>
      <c r="D57" s="19"/>
      <c r="E57" s="19"/>
      <c r="F57" s="17"/>
      <c r="G57" s="17"/>
      <c r="H57" s="17"/>
      <c r="S57" s="3" t="s">
        <v>111</v>
      </c>
    </row>
    <row r="58" spans="1:19" ht="12.75">
      <c r="A58" s="17"/>
      <c r="B58" s="123"/>
      <c r="C58" s="123"/>
      <c r="D58" s="19"/>
      <c r="E58" s="19"/>
      <c r="F58" s="17"/>
      <c r="G58" s="17"/>
      <c r="H58" s="17"/>
      <c r="I58" s="17"/>
      <c r="J58" s="17"/>
      <c r="K58" s="17"/>
      <c r="S58" s="3" t="s">
        <v>112</v>
      </c>
    </row>
    <row r="59" spans="1:19" ht="15.75" thickBot="1">
      <c r="A59" s="17"/>
      <c r="B59" s="154" t="s">
        <v>26</v>
      </c>
      <c r="C59" s="154"/>
      <c r="D59" s="154"/>
      <c r="E59" s="154"/>
      <c r="F59" s="154"/>
      <c r="G59" s="154"/>
      <c r="H59" s="154"/>
      <c r="I59" s="154"/>
      <c r="J59" s="154"/>
      <c r="K59" s="154"/>
      <c r="S59" s="3" t="s">
        <v>113</v>
      </c>
    </row>
    <row r="60" spans="1:19" ht="12.75">
      <c r="A60" s="17"/>
      <c r="B60" s="123"/>
      <c r="C60" s="123"/>
      <c r="D60" s="19"/>
      <c r="E60" s="19"/>
      <c r="F60" s="17"/>
      <c r="G60" s="17"/>
      <c r="H60" s="17"/>
      <c r="I60" s="17"/>
      <c r="J60" s="17"/>
      <c r="K60" s="17"/>
      <c r="S60" s="3" t="s">
        <v>114</v>
      </c>
    </row>
    <row r="61" spans="1:19" ht="12.75">
      <c r="A61" s="17"/>
      <c r="B61" s="19"/>
      <c r="C61" s="19"/>
      <c r="D61" s="19"/>
      <c r="E61" s="19"/>
      <c r="F61" s="17"/>
      <c r="G61" s="17"/>
      <c r="H61" s="17"/>
      <c r="I61" s="17"/>
      <c r="J61" s="17"/>
      <c r="K61" s="17"/>
      <c r="S61" s="3" t="s">
        <v>115</v>
      </c>
    </row>
    <row r="62" spans="1:19" ht="13.5" customHeight="1" thickBot="1">
      <c r="A62" s="17"/>
      <c r="B62" s="19"/>
      <c r="C62" s="19"/>
      <c r="D62" s="19"/>
      <c r="E62" s="19"/>
      <c r="F62" s="17"/>
      <c r="G62" s="22"/>
      <c r="H62" s="17"/>
      <c r="I62" s="17"/>
      <c r="J62" s="17"/>
      <c r="K62" s="17"/>
      <c r="S62" s="3" t="s">
        <v>116</v>
      </c>
    </row>
    <row r="63" spans="2:19" ht="15" thickBot="1">
      <c r="B63" s="155" t="s">
        <v>27</v>
      </c>
      <c r="C63" s="155"/>
      <c r="D63" s="155"/>
      <c r="E63" s="155"/>
      <c r="G63" s="23"/>
      <c r="H63" s="152" t="s">
        <v>161</v>
      </c>
      <c r="I63" s="153"/>
      <c r="J63" s="153"/>
      <c r="K63" s="47">
        <f>L55</f>
        <v>0</v>
      </c>
      <c r="S63" s="3" t="s">
        <v>117</v>
      </c>
    </row>
    <row r="64" spans="2:19" ht="13.5" customHeight="1" thickBot="1">
      <c r="B64" s="184" t="s">
        <v>28</v>
      </c>
      <c r="C64" s="184"/>
      <c r="D64" s="160" t="s">
        <v>29</v>
      </c>
      <c r="E64" s="160"/>
      <c r="G64" s="23"/>
      <c r="S64" s="3" t="s">
        <v>118</v>
      </c>
    </row>
    <row r="65" spans="2:19" ht="13.5" thickBot="1">
      <c r="B65" s="161" t="s">
        <v>30</v>
      </c>
      <c r="C65" s="161"/>
      <c r="D65" s="150" t="str">
        <f>+IF('Calc. a la atm.'!E31&gt;0,'Calc. a la atm.'!E31," ")</f>
        <v> </v>
      </c>
      <c r="E65" s="150"/>
      <c r="G65" s="23"/>
      <c r="S65" s="3" t="s">
        <v>119</v>
      </c>
    </row>
    <row r="66" spans="2:19" ht="15.75">
      <c r="B66" s="161" t="s">
        <v>147</v>
      </c>
      <c r="C66" s="161"/>
      <c r="D66" s="150" t="str">
        <f>+IF('Calc. a la atm.'!G31&gt;0,'Calc. a la atm.'!G31," ")</f>
        <v> </v>
      </c>
      <c r="E66" s="150"/>
      <c r="G66" s="23"/>
      <c r="H66" s="162" t="s">
        <v>31</v>
      </c>
      <c r="I66" s="162"/>
      <c r="J66" s="162"/>
      <c r="K66" s="162"/>
      <c r="S66" s="3" t="s">
        <v>120</v>
      </c>
    </row>
    <row r="67" spans="2:19" ht="15.75">
      <c r="B67" s="161" t="s">
        <v>158</v>
      </c>
      <c r="C67" s="161"/>
      <c r="D67" s="150" t="str">
        <f>+IF('Calc. a la atm.'!I31&gt;0,'Calc. a la atm.'!I31," ")</f>
        <v> </v>
      </c>
      <c r="E67" s="150"/>
      <c r="G67" s="23"/>
      <c r="H67" s="156" t="s">
        <v>32</v>
      </c>
      <c r="I67" s="156"/>
      <c r="J67" s="156"/>
      <c r="K67" s="51" t="s">
        <v>33</v>
      </c>
      <c r="S67" s="3" t="s">
        <v>121</v>
      </c>
    </row>
    <row r="68" spans="2:19" ht="12.75">
      <c r="B68" s="161" t="s">
        <v>34</v>
      </c>
      <c r="C68" s="161"/>
      <c r="D68" s="150" t="str">
        <f>+IF('Calc. a la atm.'!K31&gt;0,'Calc. a la atm.'!K31," ")</f>
        <v> </v>
      </c>
      <c r="E68" s="150"/>
      <c r="G68" s="23"/>
      <c r="H68" s="157" t="str">
        <f>IF('Calc. al agua'!B10&gt;0,'Calc. al agua'!B10," ")</f>
        <v> </v>
      </c>
      <c r="I68" s="158"/>
      <c r="J68" s="159"/>
      <c r="K68" s="24" t="str">
        <f>IF('Calc. al agua'!F10&gt;0,'Calc. al agua'!F10," ")</f>
        <v> </v>
      </c>
      <c r="S68" s="3" t="s">
        <v>122</v>
      </c>
    </row>
    <row r="69" spans="2:19" ht="12.75">
      <c r="B69" s="161" t="s">
        <v>35</v>
      </c>
      <c r="C69" s="161"/>
      <c r="D69" s="150" t="str">
        <f>+IF('Calc. a la atm.'!M31&gt;0,'Calc. a la atm.'!M31," ")</f>
        <v> </v>
      </c>
      <c r="E69" s="150"/>
      <c r="G69" s="23"/>
      <c r="H69" s="157" t="str">
        <f>IF('Calc. al agua'!B11&gt;0,'Calc. al agua'!B11," ")</f>
        <v> </v>
      </c>
      <c r="I69" s="158"/>
      <c r="J69" s="159"/>
      <c r="K69" s="24" t="str">
        <f>IF('Calc. al agua'!F11&gt;0,'Calc. al agua'!F11," ")</f>
        <v> </v>
      </c>
      <c r="S69" s="3" t="s">
        <v>123</v>
      </c>
    </row>
    <row r="70" spans="2:19" ht="16.5" thickBot="1">
      <c r="B70" s="164" t="s">
        <v>163</v>
      </c>
      <c r="C70" s="164"/>
      <c r="D70" s="170" t="str">
        <f>+IF('Calc. a la atm.'!H22&gt;0,'Calc. a la atm.'!H22*1000," ")</f>
        <v> </v>
      </c>
      <c r="E70" s="170"/>
      <c r="G70" s="23"/>
      <c r="H70" s="157" t="str">
        <f>IF('Calc. al agua'!B12&gt;0,'Calc. al agua'!B12," ")</f>
        <v> </v>
      </c>
      <c r="I70" s="158"/>
      <c r="J70" s="159"/>
      <c r="K70" s="24" t="str">
        <f>IF('Calc. al agua'!F12&gt;0,'Calc. al agua'!F12," ")</f>
        <v> </v>
      </c>
      <c r="S70" s="3" t="s">
        <v>48</v>
      </c>
    </row>
    <row r="71" spans="7:19" ht="13.5" thickBot="1">
      <c r="G71" s="23"/>
      <c r="H71" s="157" t="str">
        <f>IF('Calc. al agua'!B13&gt;0,'Calc. al agua'!B13," ")</f>
        <v> </v>
      </c>
      <c r="I71" s="158"/>
      <c r="J71" s="159"/>
      <c r="K71" s="24" t="str">
        <f>IF('Calc. al agua'!F13&gt;0,'Calc. al agua'!F13," ")</f>
        <v> </v>
      </c>
      <c r="S71" s="3" t="s">
        <v>124</v>
      </c>
    </row>
    <row r="72" spans="4:19" ht="13.5" thickBot="1">
      <c r="D72" s="63" t="s">
        <v>29</v>
      </c>
      <c r="G72" s="23"/>
      <c r="H72" s="157" t="str">
        <f>IF('Calc. al agua'!B14&gt;0,'Calc. al agua'!B14," ")</f>
        <v> </v>
      </c>
      <c r="I72" s="158"/>
      <c r="J72" s="159"/>
      <c r="K72" s="24" t="str">
        <f>IF('Calc. al agua'!F14&gt;0,'Calc. al agua'!F14," ")</f>
        <v> </v>
      </c>
      <c r="S72" s="3" t="s">
        <v>125</v>
      </c>
    </row>
    <row r="73" spans="2:19" ht="16.5" thickBot="1">
      <c r="B73" s="166" t="s">
        <v>148</v>
      </c>
      <c r="C73" s="167"/>
      <c r="D73" s="64">
        <f>IF('Otros Combustibles'!F9&gt;0,'Otros Combustibles'!F9," ")</f>
      </c>
      <c r="G73" s="23"/>
      <c r="H73" s="157" t="str">
        <f>IF('Calc. al agua'!B15&gt;0,'Calc. al agua'!B15," ")</f>
        <v> </v>
      </c>
      <c r="I73" s="158"/>
      <c r="J73" s="159"/>
      <c r="K73" s="24" t="str">
        <f>IF('Calc. al agua'!F15&gt;0,'Calc. al agua'!F15," ")</f>
        <v> </v>
      </c>
      <c r="S73" s="3" t="s">
        <v>126</v>
      </c>
    </row>
    <row r="74" spans="2:19" ht="17.25" customHeight="1">
      <c r="B74" s="168" t="s">
        <v>36</v>
      </c>
      <c r="C74" s="168"/>
      <c r="D74" s="168"/>
      <c r="G74" s="23"/>
      <c r="H74" s="157" t="str">
        <f>IF('Calc. al agua'!B16&gt;0,'Calc. al agua'!B16," ")</f>
        <v> </v>
      </c>
      <c r="I74" s="158"/>
      <c r="J74" s="159"/>
      <c r="K74" s="24" t="str">
        <f>IF('Calc. al agua'!F16&gt;0,'Calc. al agua'!F16," ")</f>
        <v> </v>
      </c>
      <c r="S74" s="3" t="s">
        <v>127</v>
      </c>
    </row>
    <row r="75" spans="7:19" ht="13.5" thickBot="1">
      <c r="G75" s="23"/>
      <c r="H75" s="157" t="str">
        <f>IF('Calc. al agua'!B17&gt;0,'Calc. al agua'!B17," ")</f>
        <v> </v>
      </c>
      <c r="I75" s="158"/>
      <c r="J75" s="159"/>
      <c r="K75" s="24" t="str">
        <f>IF('Calc. al agua'!F17&gt;0,'Calc. al agua'!F17," ")</f>
        <v> </v>
      </c>
      <c r="S75" s="3" t="s">
        <v>128</v>
      </c>
    </row>
    <row r="76" spans="2:19" ht="16.5" thickBot="1">
      <c r="B76" s="166" t="s">
        <v>166</v>
      </c>
      <c r="C76" s="167"/>
      <c r="D76" s="62" t="str">
        <f>IF(ISERROR(D70+D73)," ",D70+D73)</f>
        <v> </v>
      </c>
      <c r="G76" s="23"/>
      <c r="H76" s="157" t="str">
        <f>IF('Calc. al agua'!B18&gt;0,'Calc. al agua'!B18," ")</f>
        <v> </v>
      </c>
      <c r="I76" s="158"/>
      <c r="J76" s="159"/>
      <c r="K76" s="24" t="str">
        <f>IF('Calc. al agua'!F18&gt;0,'Calc. al agua'!F18," ")</f>
        <v> </v>
      </c>
      <c r="S76" s="3" t="s">
        <v>129</v>
      </c>
    </row>
    <row r="77" spans="7:19" ht="12.75">
      <c r="G77" s="23"/>
      <c r="H77" s="157" t="str">
        <f>IF('Calc. al agua'!B19&gt;0,'Calc. al agua'!B19," ")</f>
        <v> </v>
      </c>
      <c r="I77" s="158"/>
      <c r="J77" s="159"/>
      <c r="K77" s="24" t="str">
        <f>IF('Calc. al agua'!F19&gt;0,'Calc. al agua'!F19," ")</f>
        <v> </v>
      </c>
      <c r="S77" s="3" t="s">
        <v>130</v>
      </c>
    </row>
    <row r="78" spans="7:19" ht="12.75">
      <c r="G78" s="23"/>
      <c r="H78" s="157" t="str">
        <f>IF('Calc. al agua'!B20&gt;0,'Calc. al agua'!B20," ")</f>
        <v> </v>
      </c>
      <c r="I78" s="158"/>
      <c r="J78" s="159"/>
      <c r="K78" s="24" t="str">
        <f>IF('Calc. al agua'!F20&gt;0,'Calc. al agua'!F20," ")</f>
        <v> </v>
      </c>
      <c r="S78" s="3" t="s">
        <v>131</v>
      </c>
    </row>
    <row r="79" spans="7:19" ht="12.75">
      <c r="G79" s="23"/>
      <c r="H79" s="157" t="str">
        <f>IF('Calc. al agua'!B21&gt;0,'Calc. al agua'!B21," ")</f>
        <v> </v>
      </c>
      <c r="I79" s="158"/>
      <c r="J79" s="159"/>
      <c r="K79" s="24" t="str">
        <f>IF('Calc. al agua'!F21&gt;0,'Calc. al agua'!F21," ")</f>
        <v> </v>
      </c>
      <c r="S79" s="3" t="s">
        <v>132</v>
      </c>
    </row>
    <row r="80" spans="7:19" ht="12.75">
      <c r="G80" s="23"/>
      <c r="H80" s="157" t="str">
        <f>IF('Calc. al agua'!B22&gt;0,'Calc. al agua'!B22," ")</f>
        <v> </v>
      </c>
      <c r="I80" s="158"/>
      <c r="J80" s="159"/>
      <c r="K80" s="24" t="str">
        <f>IF('Calc. al agua'!F22&gt;0,'Calc. al agua'!F22," ")</f>
        <v> </v>
      </c>
      <c r="S80" s="3" t="s">
        <v>59</v>
      </c>
    </row>
    <row r="81" spans="7:19" ht="12.75">
      <c r="G81" s="23"/>
      <c r="H81" s="157" t="str">
        <f>IF('Calc. al agua'!B23&gt;0,'Calc. al agua'!B23," ")</f>
        <v> </v>
      </c>
      <c r="I81" s="158"/>
      <c r="J81" s="159"/>
      <c r="K81" s="24" t="str">
        <f>IF('Calc. al agua'!F23&gt;0,'Calc. al agua'!F23," ")</f>
        <v> </v>
      </c>
      <c r="S81" s="3" t="s">
        <v>133</v>
      </c>
    </row>
    <row r="82" spans="7:19" ht="12.75">
      <c r="G82" s="23"/>
      <c r="H82" s="157" t="str">
        <f>IF('Calc. al agua'!B24&gt;0,'Calc. al agua'!B24," ")</f>
        <v> </v>
      </c>
      <c r="I82" s="158"/>
      <c r="J82" s="159"/>
      <c r="K82" s="24" t="str">
        <f>IF('Calc. al agua'!F24&gt;0,'Calc. al agua'!F24," ")</f>
        <v> </v>
      </c>
      <c r="S82" s="3" t="s">
        <v>134</v>
      </c>
    </row>
    <row r="83" spans="7:19" ht="12.75">
      <c r="G83" s="23"/>
      <c r="H83" s="157" t="str">
        <f>IF('Calc. al agua'!B25&gt;0,'Calc. al agua'!B25," ")</f>
        <v> </v>
      </c>
      <c r="I83" s="158"/>
      <c r="J83" s="159"/>
      <c r="K83" s="24" t="str">
        <f>IF('Calc. al agua'!F25&gt;0,'Calc. al agua'!F25," ")</f>
        <v> </v>
      </c>
      <c r="S83" s="3" t="s">
        <v>135</v>
      </c>
    </row>
    <row r="84" spans="7:19" ht="12.75">
      <c r="G84" s="23"/>
      <c r="H84" s="157" t="str">
        <f>IF('Calc. al agua'!B26&gt;0,'Calc. al agua'!B26," ")</f>
        <v> </v>
      </c>
      <c r="I84" s="158"/>
      <c r="J84" s="159"/>
      <c r="K84" s="24" t="str">
        <f>IF('Calc. al agua'!F26&gt;0,'Calc. al agua'!F26," ")</f>
        <v> </v>
      </c>
      <c r="S84" s="3" t="s">
        <v>136</v>
      </c>
    </row>
    <row r="85" spans="7:19" ht="12.75">
      <c r="G85" s="23"/>
      <c r="H85" s="157" t="str">
        <f>IF('Calc. al agua'!B27&gt;0,'Calc. al agua'!B27," ")</f>
        <v> </v>
      </c>
      <c r="I85" s="158"/>
      <c r="J85" s="159"/>
      <c r="K85" s="24" t="str">
        <f>IF('Calc. al agua'!F27&gt;0,'Calc. al agua'!F27," ")</f>
        <v> </v>
      </c>
      <c r="S85" s="3" t="s">
        <v>56</v>
      </c>
    </row>
    <row r="86" spans="7:11" ht="12.75">
      <c r="G86" s="23"/>
      <c r="H86" s="157" t="str">
        <f>IF('Calc. al agua'!B28&gt;0,'Calc. al agua'!B28," ")</f>
        <v> </v>
      </c>
      <c r="I86" s="158"/>
      <c r="J86" s="159"/>
      <c r="K86" s="24" t="str">
        <f>IF('Calc. al agua'!F28&gt;0,'Calc. al agua'!F28," ")</f>
        <v> </v>
      </c>
    </row>
    <row r="87" spans="7:11" ht="12.75">
      <c r="G87" s="23"/>
      <c r="H87" s="169" t="str">
        <f>'Calc. al agua'!B29</f>
        <v>Otros:</v>
      </c>
      <c r="I87" s="169"/>
      <c r="J87" s="169"/>
      <c r="K87" s="24"/>
    </row>
    <row r="88" spans="7:11" ht="12.75">
      <c r="G88" s="23"/>
      <c r="H88" s="163" t="str">
        <f>IF('Calc. al agua'!B30&gt;0,'Calc. al agua'!B30," ")</f>
        <v> </v>
      </c>
      <c r="I88" s="163"/>
      <c r="J88" s="163"/>
      <c r="K88" s="24" t="str">
        <f>IF('Calc. al agua'!F30&gt;0,'Calc. al agua'!F30," ")</f>
        <v> </v>
      </c>
    </row>
    <row r="89" spans="7:11" ht="12.75">
      <c r="G89" s="23"/>
      <c r="H89" s="163" t="str">
        <f>IF('Calc. al agua'!B31&gt;0,'Calc. al agua'!B31," ")</f>
        <v> </v>
      </c>
      <c r="I89" s="163"/>
      <c r="J89" s="163"/>
      <c r="K89" s="24" t="str">
        <f>IF('Calc. al agua'!F31&gt;0,'Calc. al agua'!F31," ")</f>
        <v> </v>
      </c>
    </row>
    <row r="90" spans="7:11" ht="12.75">
      <c r="G90" s="23"/>
      <c r="H90" s="163" t="str">
        <f>IF('Calc. al agua'!B32&gt;0,'Calc. al agua'!B32," ")</f>
        <v> </v>
      </c>
      <c r="I90" s="163"/>
      <c r="J90" s="163"/>
      <c r="K90" s="24" t="str">
        <f>IF('Calc. al agua'!F32&gt;0,'Calc. al agua'!F32," ")</f>
        <v> </v>
      </c>
    </row>
    <row r="91" spans="7:11" ht="12.75">
      <c r="G91" s="23"/>
      <c r="H91" s="163" t="str">
        <f>IF('Calc. al agua'!B33&gt;0,'Calc. al agua'!B33," ")</f>
        <v> </v>
      </c>
      <c r="I91" s="163"/>
      <c r="J91" s="163"/>
      <c r="K91" s="24" t="str">
        <f>IF('Calc. al agua'!F33&gt;0,'Calc. al agua'!F33," ")</f>
        <v> </v>
      </c>
    </row>
    <row r="92" spans="7:11" ht="13.5" thickBot="1">
      <c r="G92" s="23"/>
      <c r="H92" s="165" t="str">
        <f>IF('Calc. al agua'!B34&gt;0,'Calc. al agua'!B34," ")</f>
        <v> </v>
      </c>
      <c r="I92" s="165"/>
      <c r="J92" s="165"/>
      <c r="K92" s="50" t="str">
        <f>IF('Calc. al agua'!F34&gt;0,'Calc. al agua'!F34," ")</f>
        <v> </v>
      </c>
    </row>
    <row r="93" ht="12.75">
      <c r="G93" s="23"/>
    </row>
  </sheetData>
  <sheetProtection password="E4FD" sheet="1"/>
  <mergeCells count="115">
    <mergeCell ref="B33:D33"/>
    <mergeCell ref="D12:E12"/>
    <mergeCell ref="F16:K18"/>
    <mergeCell ref="D7:E7"/>
    <mergeCell ref="D8:E8"/>
    <mergeCell ref="D13:E13"/>
    <mergeCell ref="D14:E14"/>
    <mergeCell ref="B34:D34"/>
    <mergeCell ref="B28:D28"/>
    <mergeCell ref="I25:L25"/>
    <mergeCell ref="I29:K29"/>
    <mergeCell ref="B29:E29"/>
    <mergeCell ref="B76:C76"/>
    <mergeCell ref="I52:K52"/>
    <mergeCell ref="B65:C65"/>
    <mergeCell ref="B64:C64"/>
    <mergeCell ref="B67:C67"/>
    <mergeCell ref="I49:K49"/>
    <mergeCell ref="I50:K50"/>
    <mergeCell ref="I51:K51"/>
    <mergeCell ref="H84:J84"/>
    <mergeCell ref="F5:K5"/>
    <mergeCell ref="F6:K6"/>
    <mergeCell ref="F7:K7"/>
    <mergeCell ref="F8:K8"/>
    <mergeCell ref="F9:K9"/>
    <mergeCell ref="D11:K11"/>
    <mergeCell ref="H86:J86"/>
    <mergeCell ref="H87:J87"/>
    <mergeCell ref="D70:E70"/>
    <mergeCell ref="H88:J88"/>
    <mergeCell ref="H78:J78"/>
    <mergeCell ref="H79:J79"/>
    <mergeCell ref="H80:J80"/>
    <mergeCell ref="H70:J70"/>
    <mergeCell ref="H77:J77"/>
    <mergeCell ref="H81:J81"/>
    <mergeCell ref="H91:J91"/>
    <mergeCell ref="H82:J82"/>
    <mergeCell ref="H83:J83"/>
    <mergeCell ref="H92:J92"/>
    <mergeCell ref="B73:C73"/>
    <mergeCell ref="H74:J74"/>
    <mergeCell ref="B74:D74"/>
    <mergeCell ref="H75:J75"/>
    <mergeCell ref="H76:J76"/>
    <mergeCell ref="H90:J90"/>
    <mergeCell ref="H89:J89"/>
    <mergeCell ref="H73:J73"/>
    <mergeCell ref="B68:C68"/>
    <mergeCell ref="D68:E68"/>
    <mergeCell ref="H68:J68"/>
    <mergeCell ref="B69:C69"/>
    <mergeCell ref="D69:E69"/>
    <mergeCell ref="H69:J69"/>
    <mergeCell ref="B70:C70"/>
    <mergeCell ref="H85:J85"/>
    <mergeCell ref="D67:E67"/>
    <mergeCell ref="H67:J67"/>
    <mergeCell ref="H72:J72"/>
    <mergeCell ref="H71:J71"/>
    <mergeCell ref="D64:E64"/>
    <mergeCell ref="B66:C66"/>
    <mergeCell ref="D66:E66"/>
    <mergeCell ref="H66:K66"/>
    <mergeCell ref="I47:K47"/>
    <mergeCell ref="I48:K48"/>
    <mergeCell ref="D65:E65"/>
    <mergeCell ref="I54:K54"/>
    <mergeCell ref="I55:K55"/>
    <mergeCell ref="B58:C58"/>
    <mergeCell ref="B59:K59"/>
    <mergeCell ref="B60:C60"/>
    <mergeCell ref="B63:E63"/>
    <mergeCell ref="H63:J63"/>
    <mergeCell ref="I45:K45"/>
    <mergeCell ref="B46:D46"/>
    <mergeCell ref="I46:K46"/>
    <mergeCell ref="F14:K14"/>
    <mergeCell ref="B37:D37"/>
    <mergeCell ref="I41:K41"/>
    <mergeCell ref="I42:K42"/>
    <mergeCell ref="I43:K43"/>
    <mergeCell ref="D16:E18"/>
    <mergeCell ref="B25:E25"/>
    <mergeCell ref="B49:C49"/>
    <mergeCell ref="B44:D44"/>
    <mergeCell ref="B41:E41"/>
    <mergeCell ref="B43:D43"/>
    <mergeCell ref="I33:K33"/>
    <mergeCell ref="I34:K34"/>
    <mergeCell ref="I37:K37"/>
    <mergeCell ref="I35:K35"/>
    <mergeCell ref="I40:K40"/>
    <mergeCell ref="B45:D45"/>
    <mergeCell ref="B2:L2"/>
    <mergeCell ref="D4:E4"/>
    <mergeCell ref="D5:E5"/>
    <mergeCell ref="D6:E6"/>
    <mergeCell ref="I27:K27"/>
    <mergeCell ref="I28:K28"/>
    <mergeCell ref="F12:K12"/>
    <mergeCell ref="F13:K13"/>
    <mergeCell ref="F4:K4"/>
    <mergeCell ref="B21:L21"/>
    <mergeCell ref="I44:K44"/>
    <mergeCell ref="D9:E9"/>
    <mergeCell ref="I38:K38"/>
    <mergeCell ref="I39:K39"/>
    <mergeCell ref="I30:K30"/>
    <mergeCell ref="I31:K31"/>
    <mergeCell ref="I32:K32"/>
    <mergeCell ref="B38:E38"/>
    <mergeCell ref="B32:D32"/>
    <mergeCell ref="I36:K36"/>
  </mergeCells>
  <dataValidations count="4">
    <dataValidation type="list" allowBlank="1" showInputMessage="1" showErrorMessage="1" sqref="F9:K9">
      <formula1>"Alicante,Catellón de la Plana,Valencia"</formula1>
    </dataValidation>
    <dataValidation type="list" allowBlank="1" showInputMessage="1" showErrorMessage="1" sqref="I28:K46">
      <formula1>$P$4:$P$21</formula1>
    </dataValidation>
    <dataValidation type="list" allowBlank="1" showInputMessage="1" showErrorMessage="1" sqref="I48:K52">
      <formula1>$S$4:$S$85</formula1>
    </dataValidation>
    <dataValidation type="list" allowBlank="1" showInputMessage="1" showErrorMessage="1" sqref="E28">
      <formula1>"SI,NO"</formula1>
    </dataValidation>
  </dataValidations>
  <printOptions/>
  <pageMargins left="0.7875" right="0.7875" top="1.05277777777778" bottom="1.05277777777778" header="0.7875" footer="0.7875"/>
  <pageSetup firstPageNumber="1" useFirstPageNumber="1" horizontalDpi="600" verticalDpi="600" orientation="portrait" paperSize="9" scale="53" r:id="rId1"/>
  <headerFooter>
    <oddHeader>&amp;C&amp;"Times New Roman,Normal"&amp;12&amp;A</oddHeader>
    <oddFooter>&amp;C&amp;"Times New Roman,Normal"&amp;12Página &amp;P</oddFooter>
  </headerFooter>
  <colBreaks count="2" manualBreakCount="2">
    <brk id="13" max="65535" man="1"/>
    <brk id="24" max="65535" man="1"/>
  </colBreaks>
</worksheet>
</file>

<file path=xl/worksheets/sheet3.xml><?xml version="1.0" encoding="utf-8"?>
<worksheet xmlns="http://schemas.openxmlformats.org/spreadsheetml/2006/main" xmlns:r="http://schemas.openxmlformats.org/officeDocument/2006/relationships">
  <dimension ref="B3:I34"/>
  <sheetViews>
    <sheetView zoomScalePageLayoutView="0" workbookViewId="0" topLeftCell="A4">
      <selection activeCell="E10" sqref="E10"/>
    </sheetView>
  </sheetViews>
  <sheetFormatPr defaultColWidth="11.57421875" defaultRowHeight="12.75"/>
  <cols>
    <col min="1" max="4" width="11.57421875" style="48" customWidth="1"/>
    <col min="5" max="5" width="13.57421875" style="48" customWidth="1"/>
    <col min="6" max="6" width="13.28125" style="48" customWidth="1"/>
    <col min="7" max="16384" width="11.57421875" style="48" customWidth="1"/>
  </cols>
  <sheetData>
    <row r="3" spans="2:9" ht="15.75" thickBot="1">
      <c r="B3" s="200" t="s">
        <v>46</v>
      </c>
      <c r="C3" s="200"/>
      <c r="D3" s="200"/>
      <c r="E3" s="200"/>
      <c r="F3" s="200"/>
      <c r="G3" s="200"/>
      <c r="H3" s="200"/>
      <c r="I3" s="200"/>
    </row>
    <row r="5" ht="13.5" thickBot="1"/>
    <row r="6" spans="2:5" ht="15" thickBot="1">
      <c r="B6" s="152" t="s">
        <v>25</v>
      </c>
      <c r="C6" s="153"/>
      <c r="D6" s="153"/>
      <c r="E6" s="49">
        <f>'Datos de la EDAR'!L55</f>
        <v>0</v>
      </c>
    </row>
    <row r="8" ht="13.5" thickBot="1"/>
    <row r="9" spans="2:6" ht="25.5">
      <c r="B9" s="202" t="s">
        <v>13</v>
      </c>
      <c r="C9" s="203"/>
      <c r="D9" s="203"/>
      <c r="E9" s="52" t="s">
        <v>14</v>
      </c>
      <c r="F9" s="53" t="s">
        <v>47</v>
      </c>
    </row>
    <row r="10" spans="2:6" ht="12.75">
      <c r="B10" s="163" t="str">
        <f>IF('Datos de la EDAR'!I28&gt;0,'Datos de la EDAR'!I28," ")</f>
        <v> </v>
      </c>
      <c r="C10" s="201"/>
      <c r="D10" s="201"/>
      <c r="E10" s="54">
        <f>'Datos de la EDAR'!L28</f>
        <v>0</v>
      </c>
      <c r="F10" s="55">
        <f aca="true" t="shared" si="0" ref="F10:F34">(E10*$E$6)/1000</f>
        <v>0</v>
      </c>
    </row>
    <row r="11" spans="2:6" ht="12.75">
      <c r="B11" s="163" t="str">
        <f>IF('Datos de la EDAR'!I29&gt;0,'Datos de la EDAR'!I29," ")</f>
        <v> </v>
      </c>
      <c r="C11" s="201"/>
      <c r="D11" s="201"/>
      <c r="E11" s="54">
        <f>'Datos de la EDAR'!L29</f>
        <v>0</v>
      </c>
      <c r="F11" s="55">
        <f t="shared" si="0"/>
        <v>0</v>
      </c>
    </row>
    <row r="12" spans="2:6" ht="12.75">
      <c r="B12" s="163" t="str">
        <f>IF('Datos de la EDAR'!I30&gt;0,'Datos de la EDAR'!I30," ")</f>
        <v> </v>
      </c>
      <c r="C12" s="201"/>
      <c r="D12" s="201"/>
      <c r="E12" s="54">
        <f>'Datos de la EDAR'!L30</f>
        <v>0</v>
      </c>
      <c r="F12" s="55">
        <f t="shared" si="0"/>
        <v>0</v>
      </c>
    </row>
    <row r="13" spans="2:6" ht="12.75">
      <c r="B13" s="163" t="str">
        <f>IF('Datos de la EDAR'!I31&gt;0,'Datos de la EDAR'!I31," ")</f>
        <v> </v>
      </c>
      <c r="C13" s="201"/>
      <c r="D13" s="201"/>
      <c r="E13" s="54">
        <f>'Datos de la EDAR'!L31</f>
        <v>0</v>
      </c>
      <c r="F13" s="55">
        <f t="shared" si="0"/>
        <v>0</v>
      </c>
    </row>
    <row r="14" spans="2:6" ht="12.75">
      <c r="B14" s="163" t="str">
        <f>IF('Datos de la EDAR'!I32&gt;0,'Datos de la EDAR'!I32," ")</f>
        <v> </v>
      </c>
      <c r="C14" s="201"/>
      <c r="D14" s="201"/>
      <c r="E14" s="54">
        <f>'Datos de la EDAR'!L32</f>
        <v>0</v>
      </c>
      <c r="F14" s="55">
        <f t="shared" si="0"/>
        <v>0</v>
      </c>
    </row>
    <row r="15" spans="2:6" ht="12.75">
      <c r="B15" s="163" t="str">
        <f>IF('Datos de la EDAR'!I33&gt;0,'Datos de la EDAR'!I33," ")</f>
        <v> </v>
      </c>
      <c r="C15" s="201"/>
      <c r="D15" s="201"/>
      <c r="E15" s="54">
        <f>'Datos de la EDAR'!L33</f>
        <v>0</v>
      </c>
      <c r="F15" s="55">
        <f t="shared" si="0"/>
        <v>0</v>
      </c>
    </row>
    <row r="16" spans="2:6" ht="12.75">
      <c r="B16" s="163" t="str">
        <f>IF('Datos de la EDAR'!I34&gt;0,'Datos de la EDAR'!I34," ")</f>
        <v> </v>
      </c>
      <c r="C16" s="201"/>
      <c r="D16" s="201"/>
      <c r="E16" s="54">
        <f>'Datos de la EDAR'!L34</f>
        <v>0</v>
      </c>
      <c r="F16" s="55">
        <f t="shared" si="0"/>
        <v>0</v>
      </c>
    </row>
    <row r="17" spans="2:6" ht="12.75">
      <c r="B17" s="163" t="str">
        <f>IF('Datos de la EDAR'!I35&gt;0,'Datos de la EDAR'!I35," ")</f>
        <v> </v>
      </c>
      <c r="C17" s="201"/>
      <c r="D17" s="201"/>
      <c r="E17" s="54">
        <f>'Datos de la EDAR'!L35</f>
        <v>0</v>
      </c>
      <c r="F17" s="55">
        <f t="shared" si="0"/>
        <v>0</v>
      </c>
    </row>
    <row r="18" spans="2:6" ht="12.75">
      <c r="B18" s="163" t="str">
        <f>IF('Datos de la EDAR'!I36&gt;0,'Datos de la EDAR'!I36," ")</f>
        <v> </v>
      </c>
      <c r="C18" s="201"/>
      <c r="D18" s="201"/>
      <c r="E18" s="54">
        <f>'Datos de la EDAR'!L36</f>
        <v>0</v>
      </c>
      <c r="F18" s="55">
        <f t="shared" si="0"/>
        <v>0</v>
      </c>
    </row>
    <row r="19" spans="2:6" ht="12.75">
      <c r="B19" s="163" t="str">
        <f>IF('Datos de la EDAR'!I37&gt;0,'Datos de la EDAR'!I37," ")</f>
        <v> </v>
      </c>
      <c r="C19" s="201"/>
      <c r="D19" s="201"/>
      <c r="E19" s="54">
        <f>'Datos de la EDAR'!L37</f>
        <v>0</v>
      </c>
      <c r="F19" s="55">
        <f t="shared" si="0"/>
        <v>0</v>
      </c>
    </row>
    <row r="20" spans="2:6" ht="12.75">
      <c r="B20" s="163" t="str">
        <f>IF('Datos de la EDAR'!I38&gt;0,'Datos de la EDAR'!I38," ")</f>
        <v> </v>
      </c>
      <c r="C20" s="201"/>
      <c r="D20" s="201"/>
      <c r="E20" s="54">
        <f>'Datos de la EDAR'!L38</f>
        <v>0</v>
      </c>
      <c r="F20" s="55">
        <f t="shared" si="0"/>
        <v>0</v>
      </c>
    </row>
    <row r="21" spans="2:6" ht="12.75">
      <c r="B21" s="163" t="str">
        <f>IF('Datos de la EDAR'!I39&gt;0,'Datos de la EDAR'!I39," ")</f>
        <v> </v>
      </c>
      <c r="C21" s="201"/>
      <c r="D21" s="201"/>
      <c r="E21" s="54">
        <f>'Datos de la EDAR'!L39</f>
        <v>0</v>
      </c>
      <c r="F21" s="55">
        <f t="shared" si="0"/>
        <v>0</v>
      </c>
    </row>
    <row r="22" spans="2:6" ht="12.75">
      <c r="B22" s="163" t="str">
        <f>IF('Datos de la EDAR'!I40&gt;0,'Datos de la EDAR'!I40," ")</f>
        <v> </v>
      </c>
      <c r="C22" s="201"/>
      <c r="D22" s="201"/>
      <c r="E22" s="54">
        <f>'Datos de la EDAR'!L40</f>
        <v>0</v>
      </c>
      <c r="F22" s="55">
        <f t="shared" si="0"/>
        <v>0</v>
      </c>
    </row>
    <row r="23" spans="2:6" ht="12.75">
      <c r="B23" s="163" t="str">
        <f>IF('Datos de la EDAR'!I41&gt;0,'Datos de la EDAR'!I41," ")</f>
        <v> </v>
      </c>
      <c r="C23" s="201"/>
      <c r="D23" s="201"/>
      <c r="E23" s="54">
        <f>'Datos de la EDAR'!L41</f>
        <v>0</v>
      </c>
      <c r="F23" s="55">
        <f t="shared" si="0"/>
        <v>0</v>
      </c>
    </row>
    <row r="24" spans="2:6" ht="12.75">
      <c r="B24" s="163" t="str">
        <f>IF('Datos de la EDAR'!I42&gt;0,'Datos de la EDAR'!I42," ")</f>
        <v> </v>
      </c>
      <c r="C24" s="201"/>
      <c r="D24" s="201"/>
      <c r="E24" s="54">
        <f>'Datos de la EDAR'!L42</f>
        <v>0</v>
      </c>
      <c r="F24" s="55">
        <f t="shared" si="0"/>
        <v>0</v>
      </c>
    </row>
    <row r="25" spans="2:6" ht="12.75">
      <c r="B25" s="163" t="str">
        <f>IF('Datos de la EDAR'!I43&gt;0,'Datos de la EDAR'!I43," ")</f>
        <v> </v>
      </c>
      <c r="C25" s="201"/>
      <c r="D25" s="201"/>
      <c r="E25" s="54">
        <f>'Datos de la EDAR'!L43</f>
        <v>0</v>
      </c>
      <c r="F25" s="55">
        <f t="shared" si="0"/>
        <v>0</v>
      </c>
    </row>
    <row r="26" spans="2:6" ht="12.75">
      <c r="B26" s="163" t="str">
        <f>IF('Datos de la EDAR'!I44&gt;0,'Datos de la EDAR'!I44," ")</f>
        <v> </v>
      </c>
      <c r="C26" s="201"/>
      <c r="D26" s="201"/>
      <c r="E26" s="54">
        <f>'Datos de la EDAR'!L44</f>
        <v>0</v>
      </c>
      <c r="F26" s="55">
        <f t="shared" si="0"/>
        <v>0</v>
      </c>
    </row>
    <row r="27" spans="2:6" ht="12.75">
      <c r="B27" s="163" t="str">
        <f>IF('Datos de la EDAR'!I45&gt;0,'Datos de la EDAR'!I45," ")</f>
        <v> </v>
      </c>
      <c r="C27" s="201"/>
      <c r="D27" s="201"/>
      <c r="E27" s="54">
        <f>'Datos de la EDAR'!L45</f>
        <v>0</v>
      </c>
      <c r="F27" s="55">
        <f t="shared" si="0"/>
        <v>0</v>
      </c>
    </row>
    <row r="28" spans="2:6" ht="12.75">
      <c r="B28" s="163" t="str">
        <f>IF('Datos de la EDAR'!I46&gt;0,'Datos de la EDAR'!I46," ")</f>
        <v> </v>
      </c>
      <c r="C28" s="201"/>
      <c r="D28" s="201"/>
      <c r="E28" s="54">
        <f>'Datos de la EDAR'!L46</f>
        <v>0</v>
      </c>
      <c r="F28" s="55">
        <f t="shared" si="0"/>
        <v>0</v>
      </c>
    </row>
    <row r="29" spans="2:6" ht="12.75">
      <c r="B29" s="169" t="str">
        <f>'Datos de la EDAR'!I47</f>
        <v>Otros:</v>
      </c>
      <c r="C29" s="205"/>
      <c r="D29" s="205"/>
      <c r="E29" s="54"/>
      <c r="F29" s="55"/>
    </row>
    <row r="30" spans="2:6" ht="12.75">
      <c r="B30" s="163" t="str">
        <f>IF('Datos de la EDAR'!I48&gt;0,'Datos de la EDAR'!I48," ")</f>
        <v> </v>
      </c>
      <c r="C30" s="201"/>
      <c r="D30" s="201"/>
      <c r="E30" s="54">
        <f>'Datos de la EDAR'!L48</f>
        <v>0</v>
      </c>
      <c r="F30" s="55">
        <f t="shared" si="0"/>
        <v>0</v>
      </c>
    </row>
    <row r="31" spans="2:6" ht="12.75">
      <c r="B31" s="163" t="str">
        <f>IF('Datos de la EDAR'!I49&gt;0,'Datos de la EDAR'!I49," ")</f>
        <v> </v>
      </c>
      <c r="C31" s="201"/>
      <c r="D31" s="201"/>
      <c r="E31" s="54">
        <f>'Datos de la EDAR'!L49</f>
        <v>0</v>
      </c>
      <c r="F31" s="55">
        <f t="shared" si="0"/>
        <v>0</v>
      </c>
    </row>
    <row r="32" spans="2:6" ht="12.75">
      <c r="B32" s="163" t="str">
        <f>IF('Datos de la EDAR'!I50&gt;0,'Datos de la EDAR'!I50," ")</f>
        <v> </v>
      </c>
      <c r="C32" s="201"/>
      <c r="D32" s="201"/>
      <c r="E32" s="54">
        <f>'Datos de la EDAR'!L50</f>
        <v>0</v>
      </c>
      <c r="F32" s="55">
        <f t="shared" si="0"/>
        <v>0</v>
      </c>
    </row>
    <row r="33" spans="2:6" ht="12.75">
      <c r="B33" s="163" t="str">
        <f>IF('Datos de la EDAR'!I51&gt;0,'Datos de la EDAR'!I51," ")</f>
        <v> </v>
      </c>
      <c r="C33" s="201"/>
      <c r="D33" s="201"/>
      <c r="E33" s="54">
        <f>'Datos de la EDAR'!L51</f>
        <v>0</v>
      </c>
      <c r="F33" s="55">
        <f t="shared" si="0"/>
        <v>0</v>
      </c>
    </row>
    <row r="34" spans="2:6" ht="13.5" thickBot="1">
      <c r="B34" s="165" t="str">
        <f>IF('Datos de la EDAR'!I52&gt;0,'Datos de la EDAR'!I52," ")</f>
        <v> </v>
      </c>
      <c r="C34" s="204"/>
      <c r="D34" s="204"/>
      <c r="E34" s="56">
        <f>'Datos de la EDAR'!L52</f>
        <v>0</v>
      </c>
      <c r="F34" s="57">
        <f t="shared" si="0"/>
        <v>0</v>
      </c>
    </row>
  </sheetData>
  <sheetProtection password="E4FD" sheet="1"/>
  <mergeCells count="28">
    <mergeCell ref="B32:D32"/>
    <mergeCell ref="B33:D33"/>
    <mergeCell ref="B21:D21"/>
    <mergeCell ref="B22:D22"/>
    <mergeCell ref="B34:D34"/>
    <mergeCell ref="B27:D27"/>
    <mergeCell ref="B28:D28"/>
    <mergeCell ref="B29:D29"/>
    <mergeCell ref="B30:D30"/>
    <mergeCell ref="B31:D31"/>
    <mergeCell ref="B25:D25"/>
    <mergeCell ref="B26:D26"/>
    <mergeCell ref="B23:D23"/>
    <mergeCell ref="B24:D24"/>
    <mergeCell ref="B13:D13"/>
    <mergeCell ref="B14:D14"/>
    <mergeCell ref="B15:D15"/>
    <mergeCell ref="B16:D16"/>
    <mergeCell ref="B17:D17"/>
    <mergeCell ref="B18:D18"/>
    <mergeCell ref="B3:I3"/>
    <mergeCell ref="B19:D19"/>
    <mergeCell ref="B20:D20"/>
    <mergeCell ref="B11:D11"/>
    <mergeCell ref="B12:D12"/>
    <mergeCell ref="B6:D6"/>
    <mergeCell ref="B9:D9"/>
    <mergeCell ref="B10:D10"/>
  </mergeCells>
  <dataValidations count="1">
    <dataValidation operator="equal" allowBlank="1" showErrorMessage="1" sqref="E10:E34 B10:B34">
      <formula1>0</formula1>
    </dataValidation>
  </dataValidations>
  <printOptions/>
  <pageMargins left="0.7875" right="0.7875" top="1.05277777777778" bottom="1.05277777777778" header="0.7875" footer="0.7875"/>
  <pageSetup orientation="portrait" paperSize="9"/>
  <headerFooter>
    <oddHeader>&amp;C&amp;"Times New Roman,Normal"&amp;12&amp;A</oddHeader>
    <oddFooter>&amp;C&amp;"Times New Roman,Normal"&amp;12Página &amp;P</oddFooter>
  </headerFooter>
</worksheet>
</file>

<file path=xl/worksheets/sheet4.xml><?xml version="1.0" encoding="utf-8"?>
<worksheet xmlns="http://schemas.openxmlformats.org/spreadsheetml/2006/main" xmlns:r="http://schemas.openxmlformats.org/officeDocument/2006/relationships">
  <dimension ref="B1:N33"/>
  <sheetViews>
    <sheetView showGridLines="0" zoomScalePageLayoutView="0" workbookViewId="0" topLeftCell="A1">
      <selection activeCell="G19" sqref="G19"/>
    </sheetView>
  </sheetViews>
  <sheetFormatPr defaultColWidth="11.57421875" defaultRowHeight="12.75"/>
  <cols>
    <col min="1" max="1" width="5.421875" style="3" customWidth="1"/>
    <col min="2" max="2" width="5.140625" style="3" customWidth="1"/>
    <col min="3" max="3" width="11.57421875" style="3" customWidth="1"/>
    <col min="4" max="4" width="10.421875" style="3" customWidth="1"/>
    <col min="5" max="5" width="13.28125" style="3" customWidth="1"/>
    <col min="6" max="6" width="9.8515625" style="3" customWidth="1"/>
    <col min="7" max="7" width="14.140625" style="3" customWidth="1"/>
    <col min="8" max="8" width="10.8515625" style="3" customWidth="1"/>
    <col min="9" max="9" width="14.28125" style="3" customWidth="1"/>
    <col min="10" max="10" width="9.57421875" style="3" customWidth="1"/>
    <col min="11" max="11" width="14.57421875" style="3" customWidth="1"/>
    <col min="12" max="12" width="9.8515625" style="3" customWidth="1"/>
    <col min="13" max="13" width="13.57421875" style="3" customWidth="1"/>
    <col min="14" max="16384" width="11.57421875" style="3" customWidth="1"/>
  </cols>
  <sheetData>
    <row r="1" ht="15.75">
      <c r="C1" s="6"/>
    </row>
    <row r="2" spans="3:13" ht="15">
      <c r="C2" s="206" t="s">
        <v>39</v>
      </c>
      <c r="D2" s="206"/>
      <c r="E2" s="206"/>
      <c r="F2" s="206"/>
      <c r="G2" s="206"/>
      <c r="H2" s="206"/>
      <c r="I2" s="206"/>
      <c r="J2" s="206"/>
      <c r="K2" s="206"/>
      <c r="L2" s="206"/>
      <c r="M2" s="206"/>
    </row>
    <row r="3" spans="2:14" ht="12.75">
      <c r="B3" s="17"/>
      <c r="C3" s="17"/>
      <c r="D3" s="17"/>
      <c r="E3" s="17"/>
      <c r="F3" s="17"/>
      <c r="G3" s="17"/>
      <c r="H3" s="17"/>
      <c r="I3" s="17"/>
      <c r="J3" s="17"/>
      <c r="K3" s="17"/>
      <c r="L3" s="17"/>
      <c r="M3" s="17"/>
      <c r="N3" s="17"/>
    </row>
    <row r="4" spans="2:14" ht="12.75">
      <c r="B4" s="17"/>
      <c r="C4" s="17"/>
      <c r="D4" s="17"/>
      <c r="E4" s="17"/>
      <c r="F4" s="17"/>
      <c r="G4" s="17"/>
      <c r="H4" s="17"/>
      <c r="I4" s="17"/>
      <c r="J4" s="17"/>
      <c r="K4" s="17"/>
      <c r="L4" s="17"/>
      <c r="M4" s="17"/>
      <c r="N4" s="17"/>
    </row>
    <row r="5" spans="2:14" ht="13.5" customHeight="1" thickBot="1">
      <c r="B5" s="17"/>
      <c r="C5" s="143" t="s">
        <v>154</v>
      </c>
      <c r="D5" s="143"/>
      <c r="E5" s="143"/>
      <c r="F5" s="143"/>
      <c r="G5" s="143"/>
      <c r="H5" s="143"/>
      <c r="I5" s="143"/>
      <c r="J5" s="143"/>
      <c r="K5" s="143"/>
      <c r="L5" s="17"/>
      <c r="M5" s="17"/>
      <c r="N5" s="17"/>
    </row>
    <row r="6" spans="2:14" ht="13.5" thickBot="1">
      <c r="B6" s="17"/>
      <c r="J6" s="17"/>
      <c r="K6" s="17"/>
      <c r="L6" s="17"/>
      <c r="M6" s="17"/>
      <c r="N6" s="17"/>
    </row>
    <row r="7" spans="2:14" ht="13.5" thickBot="1">
      <c r="B7" s="17"/>
      <c r="F7" s="10" t="s">
        <v>16</v>
      </c>
      <c r="G7" s="17"/>
      <c r="L7" s="17"/>
      <c r="M7" s="17"/>
      <c r="N7" s="17"/>
    </row>
    <row r="8" spans="2:14" ht="14.25" customHeight="1" thickBot="1">
      <c r="B8" s="17"/>
      <c r="C8" s="107" t="s">
        <v>18</v>
      </c>
      <c r="D8" s="108"/>
      <c r="E8" s="109"/>
      <c r="F8" s="99">
        <f>'Datos de la EDAR'!E32</f>
        <v>0</v>
      </c>
      <c r="G8" s="17"/>
      <c r="L8" s="17"/>
      <c r="M8" s="17"/>
      <c r="N8" s="17"/>
    </row>
    <row r="9" spans="2:14" ht="15" customHeight="1">
      <c r="B9" s="17"/>
      <c r="C9" s="185" t="s">
        <v>19</v>
      </c>
      <c r="D9" s="186"/>
      <c r="E9" s="187"/>
      <c r="F9" s="99">
        <f>'Datos de la EDAR'!E33</f>
        <v>0</v>
      </c>
      <c r="G9" s="17"/>
      <c r="H9" s="209" t="s">
        <v>150</v>
      </c>
      <c r="I9" s="213"/>
      <c r="J9" s="213"/>
      <c r="K9" s="36">
        <v>0.65</v>
      </c>
      <c r="L9" s="17"/>
      <c r="M9" s="17"/>
      <c r="N9" s="17"/>
    </row>
    <row r="10" spans="2:14" ht="15.75" customHeight="1" thickBot="1">
      <c r="B10" s="17"/>
      <c r="C10" s="174" t="s">
        <v>20</v>
      </c>
      <c r="D10" s="175"/>
      <c r="E10" s="176"/>
      <c r="F10" s="100">
        <f>'Datos de la EDAR'!E34</f>
        <v>0</v>
      </c>
      <c r="G10" s="17"/>
      <c r="H10" s="211" t="s">
        <v>151</v>
      </c>
      <c r="I10" s="212"/>
      <c r="J10" s="212"/>
      <c r="K10" s="31">
        <v>0.35</v>
      </c>
      <c r="L10" s="17"/>
      <c r="M10" s="17"/>
      <c r="N10" s="17"/>
    </row>
    <row r="11" spans="2:12" ht="13.5" thickBot="1">
      <c r="B11" s="17"/>
      <c r="C11" s="13"/>
      <c r="D11" s="17"/>
      <c r="F11" s="14"/>
      <c r="G11" s="17"/>
      <c r="H11" s="185" t="s">
        <v>152</v>
      </c>
      <c r="I11" s="186"/>
      <c r="J11" s="187"/>
      <c r="K11" s="31">
        <v>0.715</v>
      </c>
      <c r="L11" s="17"/>
    </row>
    <row r="12" spans="2:12" ht="13.5" thickBot="1">
      <c r="B12" s="17"/>
      <c r="C12" s="13"/>
      <c r="D12" s="17"/>
      <c r="F12" s="10" t="s">
        <v>16</v>
      </c>
      <c r="G12" s="17"/>
      <c r="H12" s="174" t="s">
        <v>153</v>
      </c>
      <c r="I12" s="175"/>
      <c r="J12" s="176"/>
      <c r="K12" s="32">
        <v>1.83</v>
      </c>
      <c r="L12" s="17"/>
    </row>
    <row r="13" spans="2:12" ht="12.75" customHeight="1" thickBot="1">
      <c r="B13" s="17"/>
      <c r="C13" s="134" t="s">
        <v>40</v>
      </c>
      <c r="D13" s="135"/>
      <c r="E13" s="136"/>
      <c r="F13" s="100">
        <f>F8-(F9+F10)</f>
        <v>0</v>
      </c>
      <c r="G13" s="17"/>
      <c r="H13" s="17"/>
      <c r="I13" s="17"/>
      <c r="J13" s="17"/>
      <c r="K13" s="17"/>
      <c r="L13" s="17"/>
    </row>
    <row r="14" spans="2:12" ht="12.75">
      <c r="B14" s="17"/>
      <c r="C14" s="17"/>
      <c r="D14" s="17"/>
      <c r="E14" s="17"/>
      <c r="F14" s="17"/>
      <c r="G14" s="17"/>
      <c r="H14" s="17"/>
      <c r="I14" s="17"/>
      <c r="J14" s="17"/>
      <c r="K14" s="17"/>
      <c r="L14" s="17"/>
    </row>
    <row r="15" spans="2:12" ht="12.75">
      <c r="B15" s="17"/>
      <c r="C15" s="17"/>
      <c r="D15" s="17"/>
      <c r="E15" s="17"/>
      <c r="F15" s="17"/>
      <c r="G15" s="17"/>
      <c r="H15" s="17"/>
      <c r="I15" s="17"/>
      <c r="J15" s="17"/>
      <c r="K15" s="17"/>
      <c r="L15" s="17"/>
    </row>
    <row r="16" spans="2:14" ht="13.5" thickBot="1">
      <c r="B16" s="17"/>
      <c r="C16" s="143" t="s">
        <v>155</v>
      </c>
      <c r="D16" s="143"/>
      <c r="E16" s="143"/>
      <c r="F16" s="143"/>
      <c r="G16" s="143"/>
      <c r="H16" s="143"/>
      <c r="I16" s="143"/>
      <c r="J16" s="143"/>
      <c r="L16" s="17"/>
      <c r="M16" s="17"/>
      <c r="N16" s="17"/>
    </row>
    <row r="17" spans="2:14" ht="13.5" thickBot="1">
      <c r="B17" s="17"/>
      <c r="C17" s="17"/>
      <c r="D17" s="17"/>
      <c r="E17" s="17"/>
      <c r="F17" s="17"/>
      <c r="G17" s="17"/>
      <c r="H17" s="17"/>
      <c r="I17" s="17"/>
      <c r="J17" s="17"/>
      <c r="K17" s="17"/>
      <c r="L17" s="17"/>
      <c r="M17" s="17"/>
      <c r="N17" s="17"/>
    </row>
    <row r="18" spans="2:11" ht="13.5">
      <c r="B18" s="17"/>
      <c r="E18" s="209" t="s">
        <v>188</v>
      </c>
      <c r="F18" s="210"/>
      <c r="G18" s="36" t="s">
        <v>187</v>
      </c>
      <c r="I18" s="17"/>
      <c r="J18" s="17"/>
      <c r="K18" s="17"/>
    </row>
    <row r="19" spans="2:11" ht="12.75">
      <c r="B19" s="17"/>
      <c r="E19" s="211" t="s">
        <v>41</v>
      </c>
      <c r="F19" s="212"/>
      <c r="G19" s="31">
        <f>(F13*$K$9*$K$11)/1000</f>
        <v>0</v>
      </c>
      <c r="H19" s="17"/>
      <c r="I19" s="17"/>
      <c r="J19" s="17"/>
      <c r="K19" s="17"/>
    </row>
    <row r="20" spans="2:11" ht="13.5" thickBot="1">
      <c r="B20" s="17"/>
      <c r="E20" s="211" t="s">
        <v>42</v>
      </c>
      <c r="F20" s="212"/>
      <c r="G20" s="31">
        <f>(F9*$K$9*$K$11)/1000</f>
        <v>0</v>
      </c>
      <c r="H20" s="17"/>
      <c r="I20" s="17"/>
      <c r="J20" s="17"/>
      <c r="K20" s="17"/>
    </row>
    <row r="21" spans="2:11" ht="15.75" customHeight="1">
      <c r="B21" s="17"/>
      <c r="E21" s="211" t="s">
        <v>20</v>
      </c>
      <c r="F21" s="212"/>
      <c r="G21" s="34">
        <f>(F10*$K$9*$K$11)/1000</f>
        <v>0</v>
      </c>
      <c r="H21" s="33" t="s">
        <v>189</v>
      </c>
      <c r="I21" s="17"/>
      <c r="J21" s="17"/>
      <c r="K21" s="17"/>
    </row>
    <row r="22" spans="2:11" ht="13.5" thickBot="1">
      <c r="B22" s="17"/>
      <c r="E22" s="207" t="s">
        <v>43</v>
      </c>
      <c r="F22" s="208"/>
      <c r="G22" s="35">
        <f>SUM(G19:G21)</f>
        <v>0</v>
      </c>
      <c r="H22" s="101">
        <f>F8*K10*K12/1000</f>
        <v>0</v>
      </c>
      <c r="I22" s="17"/>
      <c r="J22" s="17"/>
      <c r="K22" s="17"/>
    </row>
    <row r="23" spans="2:14" ht="12.75">
      <c r="B23" s="17"/>
      <c r="C23" s="17"/>
      <c r="D23" s="17"/>
      <c r="E23" s="17"/>
      <c r="F23" s="17"/>
      <c r="G23" s="17"/>
      <c r="H23" s="17"/>
      <c r="I23" s="17"/>
      <c r="J23" s="17"/>
      <c r="K23" s="17"/>
      <c r="L23" s="17"/>
      <c r="M23" s="17"/>
      <c r="N23" s="17"/>
    </row>
    <row r="24" spans="2:14" ht="12.75">
      <c r="B24" s="17"/>
      <c r="C24" s="17"/>
      <c r="D24" s="17"/>
      <c r="E24" s="17"/>
      <c r="F24" s="17"/>
      <c r="G24" s="17"/>
      <c r="H24" s="17"/>
      <c r="I24" s="17"/>
      <c r="J24" s="17"/>
      <c r="K24" s="17"/>
      <c r="L24" s="17"/>
      <c r="M24" s="17"/>
      <c r="N24" s="17"/>
    </row>
    <row r="25" spans="2:14" ht="14.25" customHeight="1" thickBot="1">
      <c r="B25" s="17"/>
      <c r="C25" s="143" t="s">
        <v>137</v>
      </c>
      <c r="D25" s="143"/>
      <c r="E25" s="143"/>
      <c r="F25" s="143"/>
      <c r="G25" s="143"/>
      <c r="H25" s="143"/>
      <c r="I25" s="143"/>
      <c r="J25" s="143"/>
      <c r="K25" s="143"/>
      <c r="L25" s="143"/>
      <c r="M25" s="143"/>
      <c r="N25" s="17"/>
    </row>
    <row r="26" spans="2:14" ht="13.5" thickBot="1">
      <c r="B26" s="17"/>
      <c r="C26" s="27"/>
      <c r="D26" s="28"/>
      <c r="E26" s="28"/>
      <c r="F26" s="28"/>
      <c r="G26" s="28"/>
      <c r="H26" s="28"/>
      <c r="I26" s="28"/>
      <c r="J26" s="28"/>
      <c r="K26" s="28"/>
      <c r="L26" s="28"/>
      <c r="M26" s="28"/>
      <c r="N26" s="17"/>
    </row>
    <row r="27" spans="2:14" ht="16.5" thickBot="1">
      <c r="B27" s="17"/>
      <c r="C27" s="27"/>
      <c r="D27" s="39" t="s">
        <v>30</v>
      </c>
      <c r="E27" s="40" t="s">
        <v>44</v>
      </c>
      <c r="F27" s="37" t="s">
        <v>157</v>
      </c>
      <c r="G27" s="40" t="s">
        <v>156</v>
      </c>
      <c r="H27" s="37" t="s">
        <v>158</v>
      </c>
      <c r="I27" s="40" t="s">
        <v>159</v>
      </c>
      <c r="J27" s="37" t="s">
        <v>34</v>
      </c>
      <c r="K27" s="40" t="s">
        <v>160</v>
      </c>
      <c r="L27" s="37" t="s">
        <v>190</v>
      </c>
      <c r="M27" s="43" t="s">
        <v>191</v>
      </c>
      <c r="N27" s="17"/>
    </row>
    <row r="28" spans="2:14" ht="12.75">
      <c r="B28" s="17"/>
      <c r="C28" s="29" t="s">
        <v>41</v>
      </c>
      <c r="D28" s="38">
        <v>17545</v>
      </c>
      <c r="E28" s="41">
        <f>G19*D28/1000</f>
        <v>0</v>
      </c>
      <c r="F28" s="38">
        <v>8000</v>
      </c>
      <c r="G28" s="41">
        <f>G19*F28/1000</f>
        <v>0</v>
      </c>
      <c r="H28" s="38">
        <v>90</v>
      </c>
      <c r="I28" s="41">
        <f>G19*H28/1000</f>
        <v>0</v>
      </c>
      <c r="J28" s="38">
        <v>950</v>
      </c>
      <c r="K28" s="41">
        <f>G19*J28/1000</f>
        <v>0</v>
      </c>
      <c r="L28" s="38">
        <v>395</v>
      </c>
      <c r="M28" s="44">
        <f>G19*L28/1000</f>
        <v>0</v>
      </c>
      <c r="N28" s="17"/>
    </row>
    <row r="29" spans="2:14" ht="12.75">
      <c r="B29" s="17"/>
      <c r="C29" s="30" t="s">
        <v>42</v>
      </c>
      <c r="D29" s="34">
        <v>130</v>
      </c>
      <c r="E29" s="42">
        <f>G20*D29/1000</f>
        <v>0</v>
      </c>
      <c r="F29" s="34">
        <v>20000</v>
      </c>
      <c r="G29" s="42">
        <f>G20*F29/1000</f>
        <v>0</v>
      </c>
      <c r="H29" s="34">
        <v>90</v>
      </c>
      <c r="I29" s="42">
        <f>G20*H29/1000</f>
        <v>0</v>
      </c>
      <c r="J29" s="34">
        <v>766</v>
      </c>
      <c r="K29" s="42">
        <f>G20*J29/1000</f>
        <v>0</v>
      </c>
      <c r="L29" s="34">
        <v>188</v>
      </c>
      <c r="M29" s="45">
        <f>G20*L29/1000</f>
        <v>0</v>
      </c>
      <c r="N29" s="17"/>
    </row>
    <row r="30" spans="2:14" ht="12.75">
      <c r="B30" s="17"/>
      <c r="C30" s="30" t="s">
        <v>45</v>
      </c>
      <c r="D30" s="34">
        <v>10745</v>
      </c>
      <c r="E30" s="42">
        <f>G21*D30/1000</f>
        <v>0</v>
      </c>
      <c r="F30" s="34">
        <v>28000</v>
      </c>
      <c r="G30" s="42">
        <f>G21*F30/1000</f>
        <v>0</v>
      </c>
      <c r="H30" s="34">
        <v>90</v>
      </c>
      <c r="I30" s="42">
        <f>G21*H30/1000</f>
        <v>0</v>
      </c>
      <c r="J30" s="34">
        <v>5730</v>
      </c>
      <c r="K30" s="42">
        <f>G21*J30/1000</f>
        <v>0</v>
      </c>
      <c r="L30" s="34">
        <v>1103</v>
      </c>
      <c r="M30" s="45">
        <f>G21*L30/1000</f>
        <v>0</v>
      </c>
      <c r="N30" s="17"/>
    </row>
    <row r="31" spans="2:14" ht="13.5" thickBot="1">
      <c r="B31" s="17"/>
      <c r="C31" s="58" t="s">
        <v>162</v>
      </c>
      <c r="D31" s="59"/>
      <c r="E31" s="59">
        <f>SUM(E28:E30)</f>
        <v>0</v>
      </c>
      <c r="F31" s="59"/>
      <c r="G31" s="59">
        <f>SUM(G28:G30)</f>
        <v>0</v>
      </c>
      <c r="H31" s="59"/>
      <c r="I31" s="59">
        <f>SUM(I28:I30)</f>
        <v>0</v>
      </c>
      <c r="J31" s="59"/>
      <c r="K31" s="59">
        <f>SUM(K28:K30)</f>
        <v>0</v>
      </c>
      <c r="L31" s="59"/>
      <c r="M31" s="46">
        <f>SUM(M28:M30)</f>
        <v>0</v>
      </c>
      <c r="N31" s="17"/>
    </row>
    <row r="32" spans="2:14" ht="12.75">
      <c r="B32" s="17"/>
      <c r="C32" s="17"/>
      <c r="D32" s="17"/>
      <c r="E32" s="17"/>
      <c r="F32" s="17"/>
      <c r="G32" s="17"/>
      <c r="H32" s="17"/>
      <c r="I32" s="17"/>
      <c r="J32" s="17"/>
      <c r="K32" s="17"/>
      <c r="L32" s="17"/>
      <c r="M32" s="17"/>
      <c r="N32" s="17"/>
    </row>
    <row r="33" spans="2:14" ht="12.75">
      <c r="B33" s="17"/>
      <c r="C33" s="17"/>
      <c r="D33" s="17"/>
      <c r="E33" s="17"/>
      <c r="F33" s="17"/>
      <c r="G33" s="17"/>
      <c r="H33" s="17"/>
      <c r="I33" s="17"/>
      <c r="J33" s="17"/>
      <c r="K33" s="17"/>
      <c r="L33" s="17"/>
      <c r="M33" s="17"/>
      <c r="N33" s="17"/>
    </row>
  </sheetData>
  <sheetProtection password="E4FD" sheet="1"/>
  <mergeCells count="17">
    <mergeCell ref="C25:M25"/>
    <mergeCell ref="C16:J16"/>
    <mergeCell ref="C8:E8"/>
    <mergeCell ref="C9:E9"/>
    <mergeCell ref="C10:E10"/>
    <mergeCell ref="C13:E13"/>
    <mergeCell ref="H9:J9"/>
    <mergeCell ref="H10:J10"/>
    <mergeCell ref="H11:J11"/>
    <mergeCell ref="C2:M2"/>
    <mergeCell ref="H12:J12"/>
    <mergeCell ref="E22:F22"/>
    <mergeCell ref="E18:F18"/>
    <mergeCell ref="E19:F19"/>
    <mergeCell ref="E20:F20"/>
    <mergeCell ref="E21:F21"/>
    <mergeCell ref="C5:K5"/>
  </mergeCells>
  <printOptions/>
  <pageMargins left="0.7875" right="0.7875" top="1.05277777777778" bottom="1.05277777777778" header="0.7875" footer="0.7875"/>
  <pageSetup horizontalDpi="600" verticalDpi="600" orientation="portrait" paperSize="9" r:id="rId1"/>
  <headerFooter>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dimension ref="B3:P13"/>
  <sheetViews>
    <sheetView showGridLines="0" zoomScalePageLayoutView="0" workbookViewId="0" topLeftCell="A1">
      <selection activeCell="F7" sqref="F7:G7"/>
    </sheetView>
  </sheetViews>
  <sheetFormatPr defaultColWidth="11.57421875" defaultRowHeight="12.75"/>
  <cols>
    <col min="1" max="4" width="11.57421875" style="0" customWidth="1"/>
    <col min="5" max="5" width="14.57421875" style="0" customWidth="1"/>
    <col min="6" max="6" width="13.140625" style="0" customWidth="1"/>
    <col min="7" max="7" width="20.00390625" style="0" customWidth="1"/>
    <col min="8" max="12" width="11.57421875" style="0" customWidth="1"/>
    <col min="13" max="13" width="14.28125" style="0" bestFit="1" customWidth="1"/>
    <col min="14" max="14" width="11.57421875" style="0" customWidth="1"/>
    <col min="15" max="15" width="18.421875" style="0" bestFit="1" customWidth="1"/>
  </cols>
  <sheetData>
    <row r="3" spans="2:16" ht="16.5" customHeight="1" thickBot="1">
      <c r="B3" s="214" t="s">
        <v>192</v>
      </c>
      <c r="C3" s="214"/>
      <c r="D3" s="214"/>
      <c r="E3" s="214"/>
      <c r="F3" s="214"/>
      <c r="G3" s="214"/>
      <c r="J3" s="214" t="s">
        <v>167</v>
      </c>
      <c r="K3" s="214"/>
      <c r="L3" s="214"/>
      <c r="M3" s="214"/>
      <c r="N3" s="214"/>
      <c r="O3" s="214"/>
      <c r="P3" s="214"/>
    </row>
    <row r="4" spans="2:16" ht="13.5" thickBot="1">
      <c r="B4" s="25"/>
      <c r="C4" s="25"/>
      <c r="D4" s="25"/>
      <c r="E4" s="25"/>
      <c r="F4" s="25"/>
      <c r="G4" s="25"/>
      <c r="J4" s="25"/>
      <c r="K4" s="25"/>
      <c r="L4" s="25"/>
      <c r="M4" s="25"/>
      <c r="N4" s="25"/>
      <c r="O4" s="25"/>
      <c r="P4" s="25"/>
    </row>
    <row r="5" spans="2:16" ht="18.75" customHeight="1" thickBot="1">
      <c r="B5" s="224" t="s">
        <v>37</v>
      </c>
      <c r="C5" s="225"/>
      <c r="D5" s="225"/>
      <c r="E5" s="226"/>
      <c r="F5" s="227"/>
      <c r="G5" s="228"/>
      <c r="J5" s="68"/>
      <c r="K5" s="69" t="s">
        <v>168</v>
      </c>
      <c r="L5" s="70" t="s">
        <v>169</v>
      </c>
      <c r="M5" s="66" t="s">
        <v>170</v>
      </c>
      <c r="N5" s="70" t="s">
        <v>171</v>
      </c>
      <c r="O5" s="70" t="s">
        <v>172</v>
      </c>
      <c r="P5" s="71" t="s">
        <v>173</v>
      </c>
    </row>
    <row r="6" spans="2:16" ht="18.75" customHeight="1" thickBot="1">
      <c r="B6" s="229" t="s">
        <v>38</v>
      </c>
      <c r="C6" s="230"/>
      <c r="D6" s="230"/>
      <c r="E6" s="231"/>
      <c r="F6" s="232"/>
      <c r="G6" s="233"/>
      <c r="J6" s="72" t="s">
        <v>174</v>
      </c>
      <c r="K6" s="97"/>
      <c r="L6" s="74">
        <v>3.3</v>
      </c>
      <c r="M6" s="75">
        <v>0.901</v>
      </c>
      <c r="N6" s="76">
        <f>+K6*L6*M6</f>
        <v>0</v>
      </c>
      <c r="O6" s="76">
        <v>56.13</v>
      </c>
      <c r="P6" s="77">
        <f>+N6*O6</f>
        <v>0</v>
      </c>
    </row>
    <row r="7" spans="2:16" ht="26.25" customHeight="1" thickBot="1">
      <c r="B7" s="215" t="s">
        <v>183</v>
      </c>
      <c r="C7" s="216"/>
      <c r="D7" s="216"/>
      <c r="E7" s="217"/>
      <c r="F7" s="218" t="s">
        <v>193</v>
      </c>
      <c r="G7" s="219"/>
      <c r="J7" s="68"/>
      <c r="K7" s="68"/>
      <c r="L7" s="78" t="s">
        <v>194</v>
      </c>
      <c r="M7" s="67" t="s">
        <v>195</v>
      </c>
      <c r="N7" s="79" t="s">
        <v>171</v>
      </c>
      <c r="O7" s="79" t="s">
        <v>172</v>
      </c>
      <c r="P7" s="80" t="s">
        <v>173</v>
      </c>
    </row>
    <row r="8" spans="2:16" ht="18.75" customHeight="1" thickBot="1">
      <c r="B8" s="98"/>
      <c r="C8" s="98"/>
      <c r="D8" s="98"/>
      <c r="E8" s="98"/>
      <c r="F8" s="26"/>
      <c r="G8" s="26"/>
      <c r="J8" s="68"/>
      <c r="K8" s="72" t="s">
        <v>175</v>
      </c>
      <c r="L8" s="97"/>
      <c r="M8" s="75">
        <v>43</v>
      </c>
      <c r="N8" s="76">
        <f>+L8*M8</f>
        <v>0</v>
      </c>
      <c r="O8" s="76">
        <v>74.1</v>
      </c>
      <c r="P8" s="81">
        <f>+N8*O8</f>
        <v>0</v>
      </c>
    </row>
    <row r="9" spans="2:16" ht="18.75" customHeight="1" thickBot="1">
      <c r="B9" s="220" t="s">
        <v>149</v>
      </c>
      <c r="C9" s="221"/>
      <c r="D9" s="221"/>
      <c r="E9" s="221"/>
      <c r="F9" s="222">
        <f>IF(P9=0,"",P9)</f>
      </c>
      <c r="G9" s="223"/>
      <c r="J9" s="68"/>
      <c r="K9" s="68"/>
      <c r="L9" s="68"/>
      <c r="M9" s="82" t="s">
        <v>176</v>
      </c>
      <c r="N9" s="73">
        <f>+N6+N8</f>
        <v>0</v>
      </c>
      <c r="O9" s="83" t="s">
        <v>177</v>
      </c>
      <c r="P9" s="84">
        <f>+P6+P8</f>
        <v>0</v>
      </c>
    </row>
    <row r="13" spans="6:7" ht="12.75">
      <c r="F13" s="2"/>
      <c r="G13" s="2"/>
    </row>
    <row r="19" ht="13.5" customHeight="1"/>
  </sheetData>
  <sheetProtection password="E4FD" sheet="1"/>
  <mergeCells count="10">
    <mergeCell ref="J3:P3"/>
    <mergeCell ref="B7:E7"/>
    <mergeCell ref="F7:G7"/>
    <mergeCell ref="B9:E9"/>
    <mergeCell ref="F9:G9"/>
    <mergeCell ref="B3:G3"/>
    <mergeCell ref="B5:E5"/>
    <mergeCell ref="F5:G5"/>
    <mergeCell ref="B6:E6"/>
    <mergeCell ref="F6:G6"/>
  </mergeCells>
  <hyperlinks>
    <hyperlink ref="F7:G7" r:id="rId1" display="Factores de emisión"/>
  </hyperlinks>
  <printOptions/>
  <pageMargins left="0.7875" right="0.7875" top="1.05277777777778" bottom="1.05277777777778" header="0.7875" footer="0.7875"/>
  <pageSetup horizontalDpi="600" verticalDpi="600" orientation="portrait" paperSize="9" r:id="rId2"/>
  <headerFooter>
    <oddHeader>&amp;C&amp;"Times New Roman,Normal"&amp;12&amp;A</oddHeader>
    <oddFooter>&amp;C&amp;"Times New Roman,Normal"&amp;12Página &amp;P</oddFooter>
  </headerFooter>
</worksheet>
</file>

<file path=xl/worksheets/sheet6.xml><?xml version="1.0" encoding="utf-8"?>
<worksheet xmlns="http://schemas.openxmlformats.org/spreadsheetml/2006/main" xmlns:r="http://schemas.openxmlformats.org/officeDocument/2006/relationships">
  <dimension ref="B3:L21"/>
  <sheetViews>
    <sheetView showGridLines="0" zoomScalePageLayoutView="0" workbookViewId="0" topLeftCell="A1">
      <selection activeCell="M18" sqref="M18"/>
    </sheetView>
  </sheetViews>
  <sheetFormatPr defaultColWidth="11.421875" defaultRowHeight="12.75"/>
  <cols>
    <col min="2" max="2" width="16.140625" style="0" customWidth="1"/>
    <col min="3" max="3" width="13.28125" style="0" customWidth="1"/>
    <col min="4" max="4" width="14.7109375" style="0" customWidth="1"/>
    <col min="5" max="5" width="15.140625" style="0" customWidth="1"/>
  </cols>
  <sheetData>
    <row r="3" spans="3:4" ht="12.75">
      <c r="C3" s="1"/>
      <c r="D3" s="1"/>
    </row>
    <row r="4" spans="2:12" ht="16.5" thickBot="1">
      <c r="B4" s="234" t="s">
        <v>138</v>
      </c>
      <c r="C4" s="234"/>
      <c r="D4" s="234"/>
      <c r="E4" s="234"/>
      <c r="F4" s="234"/>
      <c r="G4" s="234"/>
      <c r="H4" s="234"/>
      <c r="I4" s="234"/>
      <c r="J4" s="234"/>
      <c r="K4" s="234"/>
      <c r="L4" s="234"/>
    </row>
    <row r="5" spans="2:4" ht="12.75">
      <c r="B5" s="1"/>
      <c r="C5" s="1"/>
      <c r="D5" s="1"/>
    </row>
    <row r="6" spans="2:4" ht="12.75">
      <c r="B6" s="1"/>
      <c r="C6" s="1"/>
      <c r="D6" s="1"/>
    </row>
    <row r="7" spans="2:4" ht="12.75">
      <c r="B7" s="1"/>
      <c r="C7" s="1"/>
      <c r="D7" s="1"/>
    </row>
    <row r="8" spans="2:4" ht="12.75">
      <c r="B8" s="1"/>
      <c r="C8" s="1"/>
      <c r="D8" s="1"/>
    </row>
    <row r="9" spans="2:4" ht="12.75">
      <c r="B9" s="1"/>
      <c r="C9" s="1"/>
      <c r="D9" s="1"/>
    </row>
    <row r="10" spans="2:4" ht="12.75">
      <c r="B10" s="1"/>
      <c r="C10" s="1"/>
      <c r="D10" s="1"/>
    </row>
    <row r="11" spans="2:4" ht="12.75">
      <c r="B11" s="1"/>
      <c r="C11" s="1"/>
      <c r="D11" s="1"/>
    </row>
    <row r="12" spans="2:4" ht="12.75">
      <c r="B12" s="1"/>
      <c r="C12" s="1"/>
      <c r="D12" s="1"/>
    </row>
    <row r="13" spans="2:4" ht="12.75">
      <c r="B13" s="1"/>
      <c r="C13" s="1"/>
      <c r="D13" s="1"/>
    </row>
    <row r="14" spans="2:4" ht="12.75">
      <c r="B14" s="1"/>
      <c r="C14" s="1"/>
      <c r="D14" s="1"/>
    </row>
    <row r="15" spans="2:4" ht="12.75">
      <c r="B15" s="1"/>
      <c r="C15" s="1"/>
      <c r="D15" s="1"/>
    </row>
    <row r="16" spans="2:4" ht="12.75">
      <c r="B16" s="1"/>
      <c r="C16" s="1"/>
      <c r="D16" s="1"/>
    </row>
    <row r="17" spans="2:4" ht="12.75">
      <c r="B17" s="1"/>
      <c r="C17" s="1"/>
      <c r="D17" s="1"/>
    </row>
    <row r="18" spans="2:4" ht="12.75">
      <c r="B18" s="1"/>
      <c r="C18" s="1"/>
      <c r="D18" s="1"/>
    </row>
    <row r="19" spans="2:4" ht="12.75">
      <c r="B19" s="1"/>
      <c r="C19" s="1"/>
      <c r="D19" s="1"/>
    </row>
    <row r="20" spans="2:4" ht="12.75">
      <c r="B20" s="1"/>
      <c r="C20" s="1"/>
      <c r="D20" s="1"/>
    </row>
    <row r="21" spans="2:4" ht="12.75">
      <c r="B21" s="1"/>
      <c r="C21" s="1"/>
      <c r="D21" s="1"/>
    </row>
  </sheetData>
  <sheetProtection/>
  <mergeCells count="1">
    <mergeCell ref="B4:L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angeles_sendra</dc:creator>
  <cp:keywords/>
  <dc:description/>
  <cp:lastModifiedBy>SENDRA VIVES, ANGELES</cp:lastModifiedBy>
  <cp:lastPrinted>2016-01-13T08:01:14Z</cp:lastPrinted>
  <dcterms:created xsi:type="dcterms:W3CDTF">2014-12-10T08:22:08Z</dcterms:created>
  <dcterms:modified xsi:type="dcterms:W3CDTF">2021-11-15T08:22:39Z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